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15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Weekly Challenges 2021\"/>
    </mc:Choice>
  </mc:AlternateContent>
  <xr:revisionPtr revIDLastSave="0" documentId="13_ncr:1_{57388664-7B0D-4949-B78B-E3BDB9041FA9}" xr6:coauthVersionLast="45" xr6:coauthVersionMax="45" xr10:uidLastSave="{00000000-0000-0000-0000-000000000000}"/>
  <bookViews>
    <workbookView xWindow="-120" yWindow="-120" windowWidth="21840" windowHeight="13740" xr2:uid="{64FB9B2D-DAA0-4299-B5B6-727DC29A5806}"/>
  </bookViews>
  <sheets>
    <sheet name="Payroll" sheetId="1" r:id="rId1"/>
    <sheet name="Pivot Table" sheetId="3" r:id="rId2"/>
    <sheet name="Transactions" sheetId="2" r:id="rId3"/>
  </sheets>
  <calcPr calcId="191029"/>
  <pivotCaches>
    <pivotCache cacheId="2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7" i="1"/>
  <c r="H5" i="1"/>
  <c r="D12" i="1"/>
  <c r="D13" i="1"/>
  <c r="D14" i="1"/>
  <c r="D6" i="1"/>
  <c r="D7" i="1"/>
  <c r="D8" i="1"/>
  <c r="D9" i="1"/>
  <c r="D10" i="1"/>
  <c r="D11" i="1"/>
  <c r="D5" i="1"/>
</calcChain>
</file>

<file path=xl/sharedStrings.xml><?xml version="1.0" encoding="utf-8"?>
<sst xmlns="http://schemas.openxmlformats.org/spreadsheetml/2006/main" count="226" uniqueCount="96">
  <si>
    <t>Sales Reps</t>
  </si>
  <si>
    <t>Sales Assistants</t>
  </si>
  <si>
    <t>Danielle</t>
  </si>
  <si>
    <t>Christian</t>
  </si>
  <si>
    <t>Sal</t>
  </si>
  <si>
    <t>Marcus</t>
  </si>
  <si>
    <t>Jeanette</t>
  </si>
  <si>
    <t>Doug</t>
  </si>
  <si>
    <t>Talon</t>
  </si>
  <si>
    <t>Kadisha</t>
  </si>
  <si>
    <t>Tariq</t>
  </si>
  <si>
    <t>Aurora</t>
  </si>
  <si>
    <t>Mike</t>
  </si>
  <si>
    <t>Alessandro</t>
  </si>
  <si>
    <t>Eliose</t>
  </si>
  <si>
    <t>Klaus</t>
  </si>
  <si>
    <t>Brecht</t>
  </si>
  <si>
    <t>Sales Rep</t>
  </si>
  <si>
    <t>Salvadore</t>
  </si>
  <si>
    <t>Chris</t>
  </si>
  <si>
    <t>Amount</t>
  </si>
  <si>
    <t>Product Line</t>
  </si>
  <si>
    <t>Windows</t>
  </si>
  <si>
    <t>Doors</t>
  </si>
  <si>
    <t>Flooring</t>
  </si>
  <si>
    <t>Paint</t>
  </si>
  <si>
    <t>General</t>
  </si>
  <si>
    <t>B00775</t>
  </si>
  <si>
    <t>B00790</t>
  </si>
  <si>
    <t>B00720</t>
  </si>
  <si>
    <t>B00873</t>
  </si>
  <si>
    <t>B00766</t>
  </si>
  <si>
    <t>B00737</t>
  </si>
  <si>
    <t>B00821</t>
  </si>
  <si>
    <t>B00727</t>
  </si>
  <si>
    <t>B00881</t>
  </si>
  <si>
    <t>B00842</t>
  </si>
  <si>
    <t>B00729</t>
  </si>
  <si>
    <t>B00810</t>
  </si>
  <si>
    <t>B00837</t>
  </si>
  <si>
    <t>B00703</t>
  </si>
  <si>
    <t>B00824</t>
  </si>
  <si>
    <t>B00805</t>
  </si>
  <si>
    <t>B00807</t>
  </si>
  <si>
    <t>B00812</t>
  </si>
  <si>
    <t>B00811</t>
  </si>
  <si>
    <t>B00756</t>
  </si>
  <si>
    <t>B00893</t>
  </si>
  <si>
    <t>B00888</t>
  </si>
  <si>
    <t>B00735</t>
  </si>
  <si>
    <t>B00820</t>
  </si>
  <si>
    <t>B00761</t>
  </si>
  <si>
    <t>B00887</t>
  </si>
  <si>
    <t>B00829</t>
  </si>
  <si>
    <t>B00732</t>
  </si>
  <si>
    <t>B00839</t>
  </si>
  <si>
    <t>B00768</t>
  </si>
  <si>
    <t>B00708</t>
  </si>
  <si>
    <t>B00781</t>
  </si>
  <si>
    <t>B00818</t>
  </si>
  <si>
    <t>B00883</t>
  </si>
  <si>
    <t>B00717</t>
  </si>
  <si>
    <t>B00722</t>
  </si>
  <si>
    <t>B00750</t>
  </si>
  <si>
    <t>B00767</t>
  </si>
  <si>
    <t>B00755</t>
  </si>
  <si>
    <t>B00876</t>
  </si>
  <si>
    <t>B00770</t>
  </si>
  <si>
    <t>B00724</t>
  </si>
  <si>
    <t>B00730</t>
  </si>
  <si>
    <t>B00796</t>
  </si>
  <si>
    <t>B00882</t>
  </si>
  <si>
    <t>B00833</t>
  </si>
  <si>
    <t>B00885</t>
  </si>
  <si>
    <t>B00706</t>
  </si>
  <si>
    <t>B00855</t>
  </si>
  <si>
    <t>B00725</t>
  </si>
  <si>
    <t>Sum of Amount</t>
  </si>
  <si>
    <t>Row Labels</t>
  </si>
  <si>
    <t>Grand Total</t>
  </si>
  <si>
    <t>B00792</t>
  </si>
  <si>
    <t>B00795</t>
  </si>
  <si>
    <t>Pay</t>
  </si>
  <si>
    <t>Total Transactions</t>
  </si>
  <si>
    <t>Sales</t>
  </si>
  <si>
    <t>B00877</t>
  </si>
  <si>
    <t>B00878</t>
  </si>
  <si>
    <t>B00880</t>
  </si>
  <si>
    <t>B00850</t>
  </si>
  <si>
    <t>B00711</t>
  </si>
  <si>
    <t>B00813</t>
  </si>
  <si>
    <t>B00741</t>
  </si>
  <si>
    <t>B00794</t>
  </si>
  <si>
    <t>B00816</t>
  </si>
  <si>
    <t>B00830</t>
  </si>
  <si>
    <t>Transactions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</si>
</sst>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  <font>
      <sz val="14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/>
      <diagonal/>
    </border>
    <border>
      <left style="medium">
        <color theme="4" tint="-0.499984740745262"/>
      </left>
      <right style="medium">
        <color theme="4" tint="-0.499984740745262"/>
      </right>
      <top/>
      <bottom/>
      <diagonal/>
    </border>
    <border>
      <left style="medium">
        <color theme="4" tint="-0.499984740745262"/>
      </left>
      <right style="medium">
        <color theme="4" tint="-0.499984740745262"/>
      </right>
      <top/>
      <bottom style="medium">
        <color theme="4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1" applyFont="1"/>
    <xf numFmtId="0" fontId="2" fillId="0" borderId="1" xfId="0" applyFont="1" applyBorder="1" applyAlignment="1">
      <alignment horizontal="center"/>
    </xf>
    <xf numFmtId="44" fontId="0" fillId="0" borderId="2" xfId="0" applyNumberFormat="1" applyBorder="1"/>
    <xf numFmtId="44" fontId="0" fillId="0" borderId="3" xfId="0" applyNumberFormat="1" applyBorder="1"/>
    <xf numFmtId="0" fontId="3" fillId="0" borderId="0" xfId="0" applyFont="1"/>
    <xf numFmtId="44" fontId="3" fillId="0" borderId="0" xfId="1" applyFont="1"/>
    <xf numFmtId="0" fontId="4" fillId="0" borderId="0" xfId="0" applyFont="1"/>
    <xf numFmtId="44" fontId="4" fillId="0" borderId="0" xfId="1" applyFont="1"/>
    <xf numFmtId="0" fontId="4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301625</xdr:colOff>
      <xdr:row>16</xdr:row>
      <xdr:rowOff>23812</xdr:rowOff>
    </xdr:from>
    <xdr:to>
      <xdr:col>3</xdr:col>
      <xdr:colOff>793751</xdr:colOff>
      <xdr:row>20</xdr:row>
      <xdr:rowOff>103187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2F0FD07-1B93-4DB0-8A9E-E507F411390B}"/>
            </a:ext>
          </a:extLst>
        </xdr:cNvPr>
        <xdr:cNvSpPr txBox="1"/>
      </xdr:nvSpPr>
      <xdr:spPr>
        <a:xfrm>
          <a:off x="920750" y="3373437"/>
          <a:ext cx="2047876" cy="904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/>
            <a:t>SALES REPS</a:t>
          </a:r>
        </a:p>
        <a:p>
          <a:endParaRPr lang="en-US" sz="1100"/>
        </a:p>
        <a:p>
          <a:r>
            <a:rPr lang="en-US" sz="1100"/>
            <a:t>Paid 8.5% of their sales.</a:t>
          </a:r>
        </a:p>
      </xdr:txBody>
    </xdr:sp>
    <xdr:clientData/>
  </xdr:twoCellAnchor>
  <xdr:twoCellAnchor editAs="absolute">
    <xdr:from>
      <xdr:col>5</xdr:col>
      <xdr:colOff>444500</xdr:colOff>
      <xdr:row>16</xdr:row>
      <xdr:rowOff>23812</xdr:rowOff>
    </xdr:from>
    <xdr:to>
      <xdr:col>9</xdr:col>
      <xdr:colOff>71437</xdr:colOff>
      <xdr:row>20</xdr:row>
      <xdr:rowOff>111125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D2F429C-AB76-41DB-B021-08AD3C11E583}"/>
            </a:ext>
          </a:extLst>
        </xdr:cNvPr>
        <xdr:cNvSpPr txBox="1"/>
      </xdr:nvSpPr>
      <xdr:spPr>
        <a:xfrm>
          <a:off x="4238625" y="3373437"/>
          <a:ext cx="3000375" cy="9128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/>
            <a:t>SALES ASSISTANTS</a:t>
          </a:r>
        </a:p>
        <a:p>
          <a:endParaRPr lang="en-US" sz="1100"/>
        </a:p>
        <a:p>
          <a:r>
            <a:rPr lang="en-US" sz="1100"/>
            <a:t>Paid 1.5% of the total</a:t>
          </a:r>
          <a:r>
            <a:rPr lang="en-US" sz="1100" baseline="0"/>
            <a:t> transations, divided evenly among the assistants.</a:t>
          </a:r>
          <a:endParaRPr lang="en-US" sz="1100"/>
        </a:p>
      </xdr:txBody>
    </xdr:sp>
    <xdr:clientData/>
  </xdr:twoCellAnchor>
  <xdr:twoCellAnchor editAs="absolute">
    <xdr:from>
      <xdr:col>8</xdr:col>
      <xdr:colOff>635001</xdr:colOff>
      <xdr:row>1</xdr:row>
      <xdr:rowOff>55563</xdr:rowOff>
    </xdr:from>
    <xdr:to>
      <xdr:col>13</xdr:col>
      <xdr:colOff>515939</xdr:colOff>
      <xdr:row>13</xdr:row>
      <xdr:rowOff>166688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00355A84-C0D4-4E61-A03C-BA78390B3261}"/>
            </a:ext>
          </a:extLst>
        </xdr:cNvPr>
        <xdr:cNvSpPr/>
      </xdr:nvSpPr>
      <xdr:spPr>
        <a:xfrm>
          <a:off x="7119939" y="261938"/>
          <a:ext cx="3294063" cy="2619375"/>
        </a:xfrm>
        <a:prstGeom prst="roundRect">
          <a:avLst>
            <a:gd name="adj" fmla="val 10115"/>
          </a:avLst>
        </a:prstGeom>
        <a:solidFill>
          <a:schemeClr val="tx2">
            <a:lumMod val="60000"/>
            <a:lumOff val="40000"/>
          </a:schemeClr>
        </a:solidFill>
        <a:effectLst>
          <a:outerShdw blurRad="50800" dist="114300" dir="1200000" algn="tl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95250"/>
          <a:bevelB w="3175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82880" tIns="182880" rIns="182880" bIns="182880" rtlCol="0" anchor="t">
          <a:sp3d>
            <a:bevelB w="38100" h="38100" prst="angle"/>
          </a:sp3d>
        </a:bodyPr>
        <a:lstStyle/>
        <a:p>
          <a:pPr algn="ctr"/>
          <a:r>
            <a:rPr lang="en-US" sz="1600" b="1" u="sng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OBJECTIVES</a:t>
          </a:r>
          <a:endParaRPr lang="en-US" sz="1200" b="1" u="sng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en-US" sz="12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n-US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We </a:t>
          </a:r>
          <a:r>
            <a:rPr lang="en-US" sz="12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CANNOT</a:t>
          </a:r>
          <a:r>
            <a:rPr lang="en-US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send</a:t>
          </a:r>
          <a:r>
            <a:rPr lang="en-US" sz="12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this to Payroll!</a:t>
          </a:r>
        </a:p>
        <a:p>
          <a:pPr algn="l"/>
          <a:endParaRPr lang="en-US" sz="12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2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-  Find at least 5 problems in this workbook. Problems can include:</a:t>
          </a:r>
        </a:p>
        <a:p>
          <a:pPr algn="l"/>
          <a:r>
            <a:rPr lang="en-US" sz="12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   -  Bad practices</a:t>
          </a:r>
        </a:p>
        <a:p>
          <a:pPr algn="l"/>
          <a:r>
            <a:rPr lang="en-US" sz="12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   -  Incorrect data</a:t>
          </a:r>
          <a:endParaRPr lang="en-US" sz="12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en-US" sz="12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en-US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Don't fix the</a:t>
          </a:r>
          <a:r>
            <a:rPr lang="en-US" sz="12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errors. This need to be sent back for review and corrections.</a:t>
          </a:r>
          <a:endParaRPr lang="en-US" sz="12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z" refreshedDate="44126.863370601852" createdVersion="6" refreshedVersion="6" minRefreshableVersion="3" recordCount="48" xr:uid="{21FC57C1-7D6B-4724-B4AE-AA15EF35E633}">
  <cacheSource type="worksheet">
    <worksheetSource ref="B1:E49" sheet="Transactions"/>
  </cacheSource>
  <cacheFields count="4">
    <cacheField name="Transaction" numFmtId="0">
      <sharedItems/>
    </cacheField>
    <cacheField name="Sales Rep" numFmtId="0">
      <sharedItems containsBlank="1" count="13">
        <s v="Jeanette"/>
        <s v="Christian"/>
        <s v="Chris"/>
        <s v="Talon"/>
        <s v="Tariq"/>
        <s v="Danielle"/>
        <s v="Salvadore"/>
        <s v="Marcus"/>
        <s v="Sal"/>
        <s v="Brecht"/>
        <s v="Doug"/>
        <s v="Kadisha"/>
        <m u="1"/>
      </sharedItems>
    </cacheField>
    <cacheField name="Amount" numFmtId="44">
      <sharedItems containsSemiMixedTypes="0" containsString="0" containsNumber="1" minValue="-6204.81" maxValue="44582.9"/>
    </cacheField>
    <cacheField name="Product Lin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s v="B00703"/>
    <x v="0"/>
    <n v="10355.1"/>
    <s v="Flooring"/>
  </r>
  <r>
    <s v="B00706"/>
    <x v="1"/>
    <n v="3162.05"/>
    <s v="Flooring"/>
  </r>
  <r>
    <s v="B00708"/>
    <x v="2"/>
    <n v="22228.62"/>
    <s v="Flooring"/>
  </r>
  <r>
    <s v="B00711"/>
    <x v="3"/>
    <n v="31480.13"/>
    <s v="Windows"/>
  </r>
  <r>
    <s v="B00717"/>
    <x v="3"/>
    <n v="632.39"/>
    <s v="Flooring"/>
  </r>
  <r>
    <s v="B00720"/>
    <x v="4"/>
    <n v="-5003.26"/>
    <s v="General"/>
  </r>
  <r>
    <s v="B00722"/>
    <x v="5"/>
    <n v="26509.759999999998"/>
    <s v="Windows"/>
  </r>
  <r>
    <s v="B00724"/>
    <x v="6"/>
    <n v="19297.91"/>
    <s v="Doors"/>
  </r>
  <r>
    <s v="B00725"/>
    <x v="5"/>
    <n v="10565.18"/>
    <s v="General"/>
  </r>
  <r>
    <s v="B00727"/>
    <x v="1"/>
    <n v="2998.99"/>
    <s v="General"/>
  </r>
  <r>
    <s v="B00729"/>
    <x v="2"/>
    <n v="8154.18"/>
    <s v="Doors"/>
  </r>
  <r>
    <s v="B00730"/>
    <x v="0"/>
    <n v="14822.05"/>
    <s v="Flooring"/>
  </r>
  <r>
    <s v="B00732"/>
    <x v="7"/>
    <n v="18049.41"/>
    <s v="Flooring"/>
  </r>
  <r>
    <s v="B00735"/>
    <x v="5"/>
    <n v="7023.63"/>
    <s v="Doors"/>
  </r>
  <r>
    <s v="B00737"/>
    <x v="8"/>
    <n v="20355.98"/>
    <s v="Paint"/>
  </r>
  <r>
    <s v="B00741"/>
    <x v="0"/>
    <n v="24009.16"/>
    <s v="Flooring"/>
  </r>
  <r>
    <s v="B00750"/>
    <x v="9"/>
    <n v="14681.6"/>
    <s v="Windows"/>
  </r>
  <r>
    <s v="B00755"/>
    <x v="4"/>
    <n v="19358.45"/>
    <s v="Doors"/>
  </r>
  <r>
    <s v="B00756"/>
    <x v="0"/>
    <n v="21124.36"/>
    <s v="Doors"/>
  </r>
  <r>
    <s v="B00761"/>
    <x v="5"/>
    <n v="8051.31"/>
    <s v="Flooring"/>
  </r>
  <r>
    <s v="B00766"/>
    <x v="10"/>
    <n v="25265.63"/>
    <s v="General"/>
  </r>
  <r>
    <s v="B00767"/>
    <x v="2"/>
    <n v="43654.720000000001"/>
    <s v="Windows"/>
  </r>
  <r>
    <s v="B00768"/>
    <x v="10"/>
    <n v="43022.27"/>
    <s v="Paint"/>
  </r>
  <r>
    <s v="B00770"/>
    <x v="5"/>
    <n v="15080.65"/>
    <s v="Doors"/>
  </r>
  <r>
    <s v="B00775"/>
    <x v="7"/>
    <n v="44582.9"/>
    <s v="Doors"/>
  </r>
  <r>
    <s v="B00781"/>
    <x v="6"/>
    <n v="25249.84"/>
    <s v="Windows"/>
  </r>
  <r>
    <s v="B00790"/>
    <x v="8"/>
    <n v="-128.69999999999999"/>
    <s v="Flooring"/>
  </r>
  <r>
    <s v="B00792"/>
    <x v="7"/>
    <n v="40363.79"/>
    <s v="Flooring"/>
  </r>
  <r>
    <s v="B00794"/>
    <x v="0"/>
    <n v="14637.08"/>
    <s v="Flooring"/>
  </r>
  <r>
    <s v="B00795"/>
    <x v="7"/>
    <n v="15593.83"/>
    <s v="Flooring"/>
  </r>
  <r>
    <s v="B00796"/>
    <x v="4"/>
    <n v="29323.39"/>
    <s v="Flooring"/>
  </r>
  <r>
    <s v="B00805"/>
    <x v="11"/>
    <n v="6851.13"/>
    <s v="Doors"/>
  </r>
  <r>
    <s v="B00807"/>
    <x v="10"/>
    <n v="616.66999999999996"/>
    <s v="Doors"/>
  </r>
  <r>
    <s v="B00810"/>
    <x v="1"/>
    <n v="-2907.95"/>
    <s v="Paint"/>
  </r>
  <r>
    <s v="B00811"/>
    <x v="9"/>
    <n v="2085.1799999999998"/>
    <s v="Windows"/>
  </r>
  <r>
    <s v="B00812"/>
    <x v="5"/>
    <n v="6221.25"/>
    <s v="Windows"/>
  </r>
  <r>
    <s v="B00813"/>
    <x v="1"/>
    <n v="-6204.81"/>
    <s v="Windows"/>
  </r>
  <r>
    <s v="B00816"/>
    <x v="3"/>
    <n v="20249"/>
    <s v="Windows"/>
  </r>
  <r>
    <s v="B00818"/>
    <x v="11"/>
    <n v="27517.279999999999"/>
    <s v="Paint"/>
  </r>
  <r>
    <s v="B00820"/>
    <x v="10"/>
    <n v="691.54"/>
    <s v="Windows"/>
  </r>
  <r>
    <s v="B00821"/>
    <x v="5"/>
    <n v="4034.59"/>
    <s v="General"/>
  </r>
  <r>
    <s v="B00824"/>
    <x v="9"/>
    <n v="500.24"/>
    <s v="Paint"/>
  </r>
  <r>
    <s v="B00829"/>
    <x v="0"/>
    <n v="31047.31"/>
    <s v="Flooring"/>
  </r>
  <r>
    <s v="B00830"/>
    <x v="11"/>
    <n v="26555.200000000001"/>
    <s v="Doors"/>
  </r>
  <r>
    <s v="B00833"/>
    <x v="2"/>
    <n v="22208.31"/>
    <s v="Windows"/>
  </r>
  <r>
    <s v="B00837"/>
    <x v="2"/>
    <n v="6183.43"/>
    <s v="General"/>
  </r>
  <r>
    <s v="B00839"/>
    <x v="9"/>
    <n v="12885.58"/>
    <s v="Flooring"/>
  </r>
  <r>
    <s v="B00842"/>
    <x v="9"/>
    <n v="11863.93"/>
    <s v="Door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44E359-C350-44BB-9C40-F824F3CA4201}" name="PivotTable1" cacheId="2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6" firstHeaderRow="1" firstDataRow="1" firstDataCol="1"/>
  <pivotFields count="4">
    <pivotField showAll="0"/>
    <pivotField axis="axisRow" showAll="0">
      <items count="14">
        <item x="9"/>
        <item x="2"/>
        <item x="1"/>
        <item x="5"/>
        <item x="10"/>
        <item x="0"/>
        <item x="11"/>
        <item x="7"/>
        <item x="8"/>
        <item x="6"/>
        <item x="3"/>
        <item x="4"/>
        <item m="1" x="12"/>
        <item t="default"/>
      </items>
    </pivotField>
    <pivotField dataField="1" showAll="0"/>
    <pivotField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um of Amou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268F2-AD85-497C-A428-0C7952A72F10}">
  <dimension ref="B1:H14"/>
  <sheetViews>
    <sheetView showGridLines="0" tabSelected="1" zoomScale="120" zoomScaleNormal="120" workbookViewId="0">
      <selection activeCell="F14" sqref="F14"/>
    </sheetView>
  </sheetViews>
  <sheetFormatPr defaultRowHeight="16.5" x14ac:dyDescent="0.3"/>
  <cols>
    <col min="1" max="1" width="8.125" customWidth="1"/>
    <col min="2" max="2" width="10.25" customWidth="1"/>
    <col min="3" max="3" width="10.25" bestFit="1" customWidth="1"/>
    <col min="4" max="4" width="11.625" bestFit="1" customWidth="1"/>
    <col min="5" max="5" width="9.625" customWidth="1"/>
    <col min="7" max="7" width="14.875" customWidth="1"/>
    <col min="8" max="8" width="11.5" customWidth="1"/>
  </cols>
  <sheetData>
    <row r="1" spans="2:8" x14ac:dyDescent="0.3">
      <c r="G1" s="1" t="s">
        <v>83</v>
      </c>
    </row>
    <row r="2" spans="2:8" x14ac:dyDescent="0.3">
      <c r="G2" s="5">
        <v>899381.89</v>
      </c>
    </row>
    <row r="3" spans="2:8" ht="17.25" thickBot="1" x14ac:dyDescent="0.35"/>
    <row r="4" spans="2:8" x14ac:dyDescent="0.3">
      <c r="B4" s="1" t="s">
        <v>0</v>
      </c>
      <c r="C4" s="1" t="s">
        <v>84</v>
      </c>
      <c r="D4" s="6" t="s">
        <v>82</v>
      </c>
      <c r="G4" s="1" t="s">
        <v>1</v>
      </c>
      <c r="H4" s="6" t="s">
        <v>82</v>
      </c>
    </row>
    <row r="5" spans="2:8" x14ac:dyDescent="0.3">
      <c r="B5" t="s">
        <v>16</v>
      </c>
      <c r="C5">
        <v>42016.53</v>
      </c>
      <c r="D5" s="7">
        <f t="shared" ref="D5:D14" si="0">C5*0.085</f>
        <v>3571.4050500000003</v>
      </c>
      <c r="G5" t="s">
        <v>13</v>
      </c>
      <c r="H5" s="7">
        <f>(G2/5)*0.015</f>
        <v>2698.1456699999999</v>
      </c>
    </row>
    <row r="6" spans="2:8" x14ac:dyDescent="0.3">
      <c r="B6" t="s">
        <v>3</v>
      </c>
      <c r="C6">
        <v>-2951.7200000000003</v>
      </c>
      <c r="D6" s="7">
        <f t="shared" si="0"/>
        <v>-250.89620000000005</v>
      </c>
      <c r="G6" t="s">
        <v>11</v>
      </c>
      <c r="H6" s="7">
        <v>2698.15</v>
      </c>
    </row>
    <row r="7" spans="2:8" x14ac:dyDescent="0.3">
      <c r="B7" t="s">
        <v>2</v>
      </c>
      <c r="C7">
        <v>77486.37</v>
      </c>
      <c r="D7" s="7">
        <f t="shared" si="0"/>
        <v>6586.3414499999999</v>
      </c>
      <c r="G7" t="s">
        <v>14</v>
      </c>
      <c r="H7" s="7">
        <f>(G2/5)*0.015</f>
        <v>2698.1456699999999</v>
      </c>
    </row>
    <row r="8" spans="2:8" x14ac:dyDescent="0.3">
      <c r="B8" t="s">
        <v>7</v>
      </c>
      <c r="C8">
        <v>69596.109999999986</v>
      </c>
      <c r="D8" s="7">
        <f t="shared" si="0"/>
        <v>5915.6693499999992</v>
      </c>
      <c r="G8" t="s">
        <v>15</v>
      </c>
      <c r="H8" s="7">
        <f>0.015*G2/5</f>
        <v>2698.1456699999999</v>
      </c>
    </row>
    <row r="9" spans="2:8" ht="17.25" thickBot="1" x14ac:dyDescent="0.35">
      <c r="B9" t="s">
        <v>6</v>
      </c>
      <c r="C9">
        <v>115995.06</v>
      </c>
      <c r="D9" s="7">
        <f t="shared" si="0"/>
        <v>9859.580100000001</v>
      </c>
      <c r="G9" t="s">
        <v>12</v>
      </c>
      <c r="H9" s="8">
        <f>(G2/5)*0.015</f>
        <v>2698.1456699999999</v>
      </c>
    </row>
    <row r="10" spans="2:8" x14ac:dyDescent="0.3">
      <c r="B10" t="s">
        <v>9</v>
      </c>
      <c r="C10">
        <v>60923.61</v>
      </c>
      <c r="D10" s="7">
        <f t="shared" si="0"/>
        <v>5178.5068500000007</v>
      </c>
    </row>
    <row r="11" spans="2:8" x14ac:dyDescent="0.3">
      <c r="B11" t="s">
        <v>5</v>
      </c>
      <c r="C11">
        <v>118589.93000000001</v>
      </c>
      <c r="D11" s="7">
        <f t="shared" si="0"/>
        <v>10080.144050000001</v>
      </c>
    </row>
    <row r="12" spans="2:8" x14ac:dyDescent="0.3">
      <c r="B12" t="s">
        <v>18</v>
      </c>
      <c r="C12">
        <v>44547.75</v>
      </c>
      <c r="D12" s="7">
        <f t="shared" si="0"/>
        <v>3786.5587500000001</v>
      </c>
    </row>
    <row r="13" spans="2:8" x14ac:dyDescent="0.3">
      <c r="B13" t="s">
        <v>8</v>
      </c>
      <c r="C13">
        <v>52361.520000000004</v>
      </c>
      <c r="D13" s="7">
        <f t="shared" si="0"/>
        <v>4450.7292000000007</v>
      </c>
    </row>
    <row r="14" spans="2:8" ht="17.25" thickBot="1" x14ac:dyDescent="0.35">
      <c r="B14" t="s">
        <v>10</v>
      </c>
      <c r="C14">
        <v>43678.58</v>
      </c>
      <c r="D14" s="8">
        <f t="shared" si="0"/>
        <v>3712.6793000000002</v>
      </c>
    </row>
  </sheetData>
  <sortState xmlns:xlrd2="http://schemas.microsoft.com/office/spreadsheetml/2017/richdata2" ref="B5:B14">
    <sortCondition ref="B5:B14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96CB3-6E86-44AB-9C28-80931B75287E}">
  <dimension ref="A3:B16"/>
  <sheetViews>
    <sheetView showGridLines="0" zoomScale="130" zoomScaleNormal="130" workbookViewId="0">
      <selection activeCell="C19" sqref="C19"/>
    </sheetView>
  </sheetViews>
  <sheetFormatPr defaultRowHeight="16.5" x14ac:dyDescent="0.3"/>
  <cols>
    <col min="1" max="1" width="13" customWidth="1"/>
    <col min="2" max="2" width="14.75" customWidth="1"/>
  </cols>
  <sheetData>
    <row r="3" spans="1:2" x14ac:dyDescent="0.3">
      <c r="A3" s="3" t="s">
        <v>78</v>
      </c>
      <c r="B3" t="s">
        <v>77</v>
      </c>
    </row>
    <row r="4" spans="1:2" x14ac:dyDescent="0.3">
      <c r="A4" s="4" t="s">
        <v>16</v>
      </c>
      <c r="B4" s="2">
        <v>42016.53</v>
      </c>
    </row>
    <row r="5" spans="1:2" x14ac:dyDescent="0.3">
      <c r="A5" s="4" t="s">
        <v>19</v>
      </c>
      <c r="B5" s="2">
        <v>102429.26000000001</v>
      </c>
    </row>
    <row r="6" spans="1:2" x14ac:dyDescent="0.3">
      <c r="A6" s="4" t="s">
        <v>3</v>
      </c>
      <c r="B6" s="2">
        <v>-2951.7200000000003</v>
      </c>
    </row>
    <row r="7" spans="1:2" x14ac:dyDescent="0.3">
      <c r="A7" s="4" t="s">
        <v>2</v>
      </c>
      <c r="B7" s="2">
        <v>77486.37</v>
      </c>
    </row>
    <row r="8" spans="1:2" x14ac:dyDescent="0.3">
      <c r="A8" s="4" t="s">
        <v>7</v>
      </c>
      <c r="B8" s="2">
        <v>69596.109999999986</v>
      </c>
    </row>
    <row r="9" spans="1:2" x14ac:dyDescent="0.3">
      <c r="A9" s="4" t="s">
        <v>6</v>
      </c>
      <c r="B9" s="2">
        <v>115995.06</v>
      </c>
    </row>
    <row r="10" spans="1:2" x14ac:dyDescent="0.3">
      <c r="A10" s="4" t="s">
        <v>9</v>
      </c>
      <c r="B10" s="2">
        <v>60923.61</v>
      </c>
    </row>
    <row r="11" spans="1:2" x14ac:dyDescent="0.3">
      <c r="A11" s="4" t="s">
        <v>5</v>
      </c>
      <c r="B11" s="2">
        <v>118589.93000000001</v>
      </c>
    </row>
    <row r="12" spans="1:2" x14ac:dyDescent="0.3">
      <c r="A12" s="4" t="s">
        <v>4</v>
      </c>
      <c r="B12" s="2">
        <v>20227.28</v>
      </c>
    </row>
    <row r="13" spans="1:2" x14ac:dyDescent="0.3">
      <c r="A13" s="4" t="s">
        <v>18</v>
      </c>
      <c r="B13" s="2">
        <v>44547.75</v>
      </c>
    </row>
    <row r="14" spans="1:2" x14ac:dyDescent="0.3">
      <c r="A14" s="4" t="s">
        <v>8</v>
      </c>
      <c r="B14" s="2">
        <v>52361.520000000004</v>
      </c>
    </row>
    <row r="15" spans="1:2" x14ac:dyDescent="0.3">
      <c r="A15" s="4" t="s">
        <v>10</v>
      </c>
      <c r="B15" s="2">
        <v>43678.58</v>
      </c>
    </row>
    <row r="16" spans="1:2" x14ac:dyDescent="0.3">
      <c r="A16" s="4" t="s">
        <v>79</v>
      </c>
      <c r="B16" s="2">
        <v>744900.28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DC73C-5AE9-47C5-B043-D0F3A211D03A}">
  <dimension ref="B1:E64"/>
  <sheetViews>
    <sheetView showGridLines="0" workbookViewId="0">
      <selection activeCell="D14" sqref="D14"/>
    </sheetView>
  </sheetViews>
  <sheetFormatPr defaultRowHeight="18.75" x14ac:dyDescent="0.25"/>
  <cols>
    <col min="1" max="1" width="9" style="11"/>
    <col min="2" max="2" width="15.625" style="11" customWidth="1"/>
    <col min="3" max="3" width="12" style="11" customWidth="1"/>
    <col min="4" max="4" width="15.875" style="12" customWidth="1"/>
    <col min="5" max="5" width="15.5" style="11" customWidth="1"/>
    <col min="6" max="16384" width="9" style="11"/>
  </cols>
  <sheetData>
    <row r="1" spans="2:5" s="11" customFormat="1" ht="18" x14ac:dyDescent="0.25">
      <c r="B1" s="9" t="s">
        <v>95</v>
      </c>
      <c r="C1" s="9" t="s">
        <v>17</v>
      </c>
      <c r="D1" s="10" t="s">
        <v>20</v>
      </c>
      <c r="E1" s="9" t="s">
        <v>21</v>
      </c>
    </row>
    <row r="2" spans="2:5" s="11" customFormat="1" ht="18" x14ac:dyDescent="0.25">
      <c r="B2" s="11" t="s">
        <v>40</v>
      </c>
      <c r="C2" s="11" t="s">
        <v>6</v>
      </c>
      <c r="D2" s="12">
        <v>10355.1</v>
      </c>
      <c r="E2" s="11" t="s">
        <v>24</v>
      </c>
    </row>
    <row r="3" spans="2:5" s="11" customFormat="1" ht="18" x14ac:dyDescent="0.25">
      <c r="B3" s="11" t="s">
        <v>74</v>
      </c>
      <c r="C3" s="11" t="s">
        <v>3</v>
      </c>
      <c r="D3" s="12">
        <v>3162.05</v>
      </c>
      <c r="E3" s="11" t="s">
        <v>24</v>
      </c>
    </row>
    <row r="4" spans="2:5" s="11" customFormat="1" ht="18" x14ac:dyDescent="0.25">
      <c r="B4" s="11" t="s">
        <v>57</v>
      </c>
      <c r="C4" s="11" t="s">
        <v>19</v>
      </c>
      <c r="D4" s="12">
        <v>22228.62</v>
      </c>
      <c r="E4" s="11" t="s">
        <v>24</v>
      </c>
    </row>
    <row r="5" spans="2:5" s="11" customFormat="1" ht="18" x14ac:dyDescent="0.25">
      <c r="B5" s="11" t="s">
        <v>89</v>
      </c>
      <c r="C5" s="11" t="s">
        <v>8</v>
      </c>
      <c r="D5" s="12">
        <v>31480.13</v>
      </c>
      <c r="E5" s="11" t="s">
        <v>22</v>
      </c>
    </row>
    <row r="6" spans="2:5" s="11" customFormat="1" ht="18" x14ac:dyDescent="0.25">
      <c r="B6" s="11" t="s">
        <v>61</v>
      </c>
      <c r="C6" s="11" t="s">
        <v>8</v>
      </c>
      <c r="D6" s="12">
        <v>632.39</v>
      </c>
      <c r="E6" s="11" t="s">
        <v>24</v>
      </c>
    </row>
    <row r="7" spans="2:5" s="11" customFormat="1" ht="18" x14ac:dyDescent="0.25">
      <c r="B7" s="11" t="s">
        <v>29</v>
      </c>
      <c r="C7" s="11" t="s">
        <v>10</v>
      </c>
      <c r="D7" s="12">
        <v>-5003.26</v>
      </c>
      <c r="E7" s="11" t="s">
        <v>26</v>
      </c>
    </row>
    <row r="8" spans="2:5" s="11" customFormat="1" ht="18" x14ac:dyDescent="0.25">
      <c r="B8" s="11" t="s">
        <v>62</v>
      </c>
      <c r="C8" s="11" t="s">
        <v>2</v>
      </c>
      <c r="D8" s="12">
        <v>26509.759999999998</v>
      </c>
      <c r="E8" s="11" t="s">
        <v>22</v>
      </c>
    </row>
    <row r="9" spans="2:5" s="11" customFormat="1" ht="18" x14ac:dyDescent="0.25">
      <c r="B9" s="11" t="s">
        <v>68</v>
      </c>
      <c r="C9" s="11" t="s">
        <v>18</v>
      </c>
      <c r="D9" s="12">
        <v>19297.91</v>
      </c>
      <c r="E9" s="11" t="s">
        <v>23</v>
      </c>
    </row>
    <row r="10" spans="2:5" s="11" customFormat="1" ht="18" x14ac:dyDescent="0.25">
      <c r="B10" s="11" t="s">
        <v>76</v>
      </c>
      <c r="C10" s="11" t="s">
        <v>2</v>
      </c>
      <c r="D10" s="12">
        <v>10565.18</v>
      </c>
      <c r="E10" s="11" t="s">
        <v>26</v>
      </c>
    </row>
    <row r="11" spans="2:5" s="11" customFormat="1" ht="18" x14ac:dyDescent="0.25">
      <c r="B11" s="11" t="s">
        <v>34</v>
      </c>
      <c r="C11" s="11" t="s">
        <v>3</v>
      </c>
      <c r="D11" s="12">
        <v>2998.99</v>
      </c>
      <c r="E11" s="11" t="s">
        <v>26</v>
      </c>
    </row>
    <row r="12" spans="2:5" s="11" customFormat="1" ht="18" x14ac:dyDescent="0.25">
      <c r="B12" s="11" t="s">
        <v>37</v>
      </c>
      <c r="C12" s="11" t="s">
        <v>19</v>
      </c>
      <c r="D12" s="12">
        <v>8154.18</v>
      </c>
      <c r="E12" s="11" t="s">
        <v>23</v>
      </c>
    </row>
    <row r="13" spans="2:5" s="11" customFormat="1" ht="18" x14ac:dyDescent="0.25">
      <c r="B13" s="11" t="s">
        <v>69</v>
      </c>
      <c r="C13" s="11" t="s">
        <v>6</v>
      </c>
      <c r="D13" s="12">
        <v>14822.05</v>
      </c>
      <c r="E13" s="11" t="s">
        <v>24</v>
      </c>
    </row>
    <row r="14" spans="2:5" s="11" customFormat="1" ht="18" x14ac:dyDescent="0.25">
      <c r="B14" s="11" t="s">
        <v>54</v>
      </c>
      <c r="C14" s="11" t="s">
        <v>5</v>
      </c>
      <c r="D14" s="12">
        <v>18049.41</v>
      </c>
      <c r="E14" s="11" t="s">
        <v>24</v>
      </c>
    </row>
    <row r="15" spans="2:5" s="11" customFormat="1" ht="18" x14ac:dyDescent="0.25">
      <c r="B15" s="11" t="s">
        <v>49</v>
      </c>
      <c r="C15" s="11" t="s">
        <v>2</v>
      </c>
      <c r="D15" s="12">
        <v>7023.63</v>
      </c>
      <c r="E15" s="11" t="s">
        <v>23</v>
      </c>
    </row>
    <row r="16" spans="2:5" s="11" customFormat="1" ht="18" x14ac:dyDescent="0.25">
      <c r="B16" s="11" t="s">
        <v>32</v>
      </c>
      <c r="C16" s="11" t="s">
        <v>4</v>
      </c>
      <c r="D16" s="12">
        <v>20355.98</v>
      </c>
      <c r="E16" s="11" t="s">
        <v>25</v>
      </c>
    </row>
    <row r="17" spans="2:5" s="11" customFormat="1" ht="18" x14ac:dyDescent="0.25">
      <c r="B17" s="11" t="s">
        <v>91</v>
      </c>
      <c r="C17" s="13" t="s">
        <v>6</v>
      </c>
      <c r="D17" s="12">
        <v>24009.16</v>
      </c>
      <c r="E17" s="11" t="s">
        <v>24</v>
      </c>
    </row>
    <row r="18" spans="2:5" s="11" customFormat="1" ht="18" x14ac:dyDescent="0.25">
      <c r="B18" s="11" t="s">
        <v>63</v>
      </c>
      <c r="C18" s="11" t="s">
        <v>16</v>
      </c>
      <c r="D18" s="12">
        <v>14681.6</v>
      </c>
      <c r="E18" s="11" t="s">
        <v>22</v>
      </c>
    </row>
    <row r="19" spans="2:5" s="11" customFormat="1" ht="18" x14ac:dyDescent="0.25">
      <c r="B19" s="11" t="s">
        <v>65</v>
      </c>
      <c r="C19" s="11" t="s">
        <v>10</v>
      </c>
      <c r="D19" s="12">
        <v>19358.45</v>
      </c>
      <c r="E19" s="11" t="s">
        <v>23</v>
      </c>
    </row>
    <row r="20" spans="2:5" s="11" customFormat="1" ht="18" x14ac:dyDescent="0.25">
      <c r="B20" s="11" t="s">
        <v>46</v>
      </c>
      <c r="C20" s="11" t="s">
        <v>6</v>
      </c>
      <c r="D20" s="12">
        <v>21124.36</v>
      </c>
      <c r="E20" s="11" t="s">
        <v>23</v>
      </c>
    </row>
    <row r="21" spans="2:5" s="11" customFormat="1" ht="18" x14ac:dyDescent="0.25">
      <c r="B21" s="11" t="s">
        <v>51</v>
      </c>
      <c r="C21" s="11" t="s">
        <v>2</v>
      </c>
      <c r="D21" s="12">
        <v>8051.31</v>
      </c>
      <c r="E21" s="11" t="s">
        <v>24</v>
      </c>
    </row>
    <row r="22" spans="2:5" s="11" customFormat="1" ht="18" x14ac:dyDescent="0.25">
      <c r="B22" s="11" t="s">
        <v>31</v>
      </c>
      <c r="C22" s="11" t="s">
        <v>7</v>
      </c>
      <c r="D22" s="12">
        <v>25265.63</v>
      </c>
      <c r="E22" s="11" t="s">
        <v>26</v>
      </c>
    </row>
    <row r="23" spans="2:5" s="11" customFormat="1" ht="18" x14ac:dyDescent="0.25">
      <c r="B23" s="11" t="s">
        <v>64</v>
      </c>
      <c r="C23" s="11" t="s">
        <v>19</v>
      </c>
      <c r="D23" s="12">
        <v>43654.720000000001</v>
      </c>
      <c r="E23" s="11" t="s">
        <v>22</v>
      </c>
    </row>
    <row r="24" spans="2:5" s="11" customFormat="1" ht="18" x14ac:dyDescent="0.25">
      <c r="B24" s="11" t="s">
        <v>56</v>
      </c>
      <c r="C24" s="11" t="s">
        <v>7</v>
      </c>
      <c r="D24" s="12">
        <v>43022.27</v>
      </c>
      <c r="E24" s="11" t="s">
        <v>25</v>
      </c>
    </row>
    <row r="25" spans="2:5" s="11" customFormat="1" ht="18" x14ac:dyDescent="0.25">
      <c r="B25" s="11" t="s">
        <v>67</v>
      </c>
      <c r="C25" s="11" t="s">
        <v>2</v>
      </c>
      <c r="D25" s="12">
        <v>15080.65</v>
      </c>
      <c r="E25" s="11" t="s">
        <v>23</v>
      </c>
    </row>
    <row r="26" spans="2:5" s="11" customFormat="1" ht="18" x14ac:dyDescent="0.25">
      <c r="B26" s="11" t="s">
        <v>27</v>
      </c>
      <c r="C26" s="11" t="s">
        <v>5</v>
      </c>
      <c r="D26" s="12">
        <v>44582.9</v>
      </c>
      <c r="E26" s="11" t="s">
        <v>23</v>
      </c>
    </row>
    <row r="27" spans="2:5" s="11" customFormat="1" ht="18" x14ac:dyDescent="0.25">
      <c r="B27" s="11" t="s">
        <v>58</v>
      </c>
      <c r="C27" s="11" t="s">
        <v>18</v>
      </c>
      <c r="D27" s="12">
        <v>25249.84</v>
      </c>
      <c r="E27" s="11" t="s">
        <v>22</v>
      </c>
    </row>
    <row r="28" spans="2:5" s="11" customFormat="1" ht="18" x14ac:dyDescent="0.25">
      <c r="B28" s="11" t="s">
        <v>28</v>
      </c>
      <c r="C28" s="11" t="s">
        <v>4</v>
      </c>
      <c r="D28" s="12">
        <v>-128.69999999999999</v>
      </c>
      <c r="E28" s="11" t="s">
        <v>24</v>
      </c>
    </row>
    <row r="29" spans="2:5" s="11" customFormat="1" ht="18" x14ac:dyDescent="0.25">
      <c r="B29" s="11" t="s">
        <v>80</v>
      </c>
      <c r="C29" s="11" t="s">
        <v>5</v>
      </c>
      <c r="D29" s="12">
        <v>40363.79</v>
      </c>
      <c r="E29" s="11" t="s">
        <v>24</v>
      </c>
    </row>
    <row r="30" spans="2:5" s="11" customFormat="1" ht="18" x14ac:dyDescent="0.25">
      <c r="B30" s="11" t="s">
        <v>92</v>
      </c>
      <c r="C30" s="13" t="s">
        <v>6</v>
      </c>
      <c r="D30" s="12">
        <v>14637.08</v>
      </c>
      <c r="E30" s="11" t="s">
        <v>24</v>
      </c>
    </row>
    <row r="31" spans="2:5" s="11" customFormat="1" ht="18" x14ac:dyDescent="0.25">
      <c r="B31" s="11" t="s">
        <v>81</v>
      </c>
      <c r="C31" s="11" t="s">
        <v>5</v>
      </c>
      <c r="D31" s="12">
        <v>15593.83</v>
      </c>
      <c r="E31" s="11" t="s">
        <v>24</v>
      </c>
    </row>
    <row r="32" spans="2:5" s="11" customFormat="1" ht="18" x14ac:dyDescent="0.25">
      <c r="B32" s="11" t="s">
        <v>70</v>
      </c>
      <c r="C32" s="11" t="s">
        <v>10</v>
      </c>
      <c r="D32" s="12">
        <v>29323.39</v>
      </c>
      <c r="E32" s="11" t="s">
        <v>24</v>
      </c>
    </row>
    <row r="33" spans="2:5" s="11" customFormat="1" ht="18" x14ac:dyDescent="0.25">
      <c r="B33" s="11" t="s">
        <v>42</v>
      </c>
      <c r="C33" s="11" t="s">
        <v>9</v>
      </c>
      <c r="D33" s="12">
        <v>6851.13</v>
      </c>
      <c r="E33" s="11" t="s">
        <v>23</v>
      </c>
    </row>
    <row r="34" spans="2:5" s="11" customFormat="1" ht="18" x14ac:dyDescent="0.25">
      <c r="B34" s="11" t="s">
        <v>43</v>
      </c>
      <c r="C34" s="11" t="s">
        <v>7</v>
      </c>
      <c r="D34" s="12">
        <v>616.66999999999996</v>
      </c>
      <c r="E34" s="11" t="s">
        <v>23</v>
      </c>
    </row>
    <row r="35" spans="2:5" s="11" customFormat="1" ht="18" x14ac:dyDescent="0.25">
      <c r="B35" s="11" t="s">
        <v>38</v>
      </c>
      <c r="C35" s="11" t="s">
        <v>3</v>
      </c>
      <c r="D35" s="12">
        <v>-2907.95</v>
      </c>
      <c r="E35" s="11" t="s">
        <v>25</v>
      </c>
    </row>
    <row r="36" spans="2:5" s="11" customFormat="1" ht="18" x14ac:dyDescent="0.25">
      <c r="B36" s="11" t="s">
        <v>45</v>
      </c>
      <c r="C36" s="11" t="s">
        <v>16</v>
      </c>
      <c r="D36" s="12">
        <v>2085.1799999999998</v>
      </c>
      <c r="E36" s="11" t="s">
        <v>22</v>
      </c>
    </row>
    <row r="37" spans="2:5" s="11" customFormat="1" ht="18" x14ac:dyDescent="0.25">
      <c r="B37" s="11" t="s">
        <v>44</v>
      </c>
      <c r="C37" s="11" t="s">
        <v>2</v>
      </c>
      <c r="D37" s="12">
        <v>6221.25</v>
      </c>
      <c r="E37" s="11" t="s">
        <v>22</v>
      </c>
    </row>
    <row r="38" spans="2:5" s="11" customFormat="1" ht="18" x14ac:dyDescent="0.25">
      <c r="B38" s="11" t="s">
        <v>90</v>
      </c>
      <c r="C38" s="11" t="s">
        <v>3</v>
      </c>
      <c r="D38" s="12">
        <v>-6204.81</v>
      </c>
      <c r="E38" s="11" t="s">
        <v>22</v>
      </c>
    </row>
    <row r="39" spans="2:5" s="11" customFormat="1" ht="18" x14ac:dyDescent="0.25">
      <c r="B39" s="11" t="s">
        <v>93</v>
      </c>
      <c r="C39" s="11" t="s">
        <v>8</v>
      </c>
      <c r="D39" s="12">
        <v>20249</v>
      </c>
      <c r="E39" s="11" t="s">
        <v>22</v>
      </c>
    </row>
    <row r="40" spans="2:5" s="11" customFormat="1" ht="18" x14ac:dyDescent="0.25">
      <c r="B40" s="11" t="s">
        <v>59</v>
      </c>
      <c r="C40" s="11" t="s">
        <v>9</v>
      </c>
      <c r="D40" s="12">
        <v>27517.279999999999</v>
      </c>
      <c r="E40" s="11" t="s">
        <v>25</v>
      </c>
    </row>
    <row r="41" spans="2:5" s="11" customFormat="1" ht="18" x14ac:dyDescent="0.25">
      <c r="B41" s="11" t="s">
        <v>50</v>
      </c>
      <c r="C41" s="11" t="s">
        <v>7</v>
      </c>
      <c r="D41" s="12">
        <v>691.54</v>
      </c>
      <c r="E41" s="11" t="s">
        <v>22</v>
      </c>
    </row>
    <row r="42" spans="2:5" s="11" customFormat="1" ht="18" x14ac:dyDescent="0.25">
      <c r="B42" s="11" t="s">
        <v>33</v>
      </c>
      <c r="C42" s="11" t="s">
        <v>2</v>
      </c>
      <c r="D42" s="12">
        <v>4034.59</v>
      </c>
      <c r="E42" s="11" t="s">
        <v>26</v>
      </c>
    </row>
    <row r="43" spans="2:5" s="11" customFormat="1" ht="18" x14ac:dyDescent="0.25">
      <c r="B43" s="11" t="s">
        <v>41</v>
      </c>
      <c r="C43" s="11" t="s">
        <v>16</v>
      </c>
      <c r="D43" s="12">
        <v>500.24</v>
      </c>
      <c r="E43" s="11" t="s">
        <v>25</v>
      </c>
    </row>
    <row r="44" spans="2:5" s="11" customFormat="1" ht="18" x14ac:dyDescent="0.25">
      <c r="B44" s="11" t="s">
        <v>53</v>
      </c>
      <c r="C44" s="11" t="s">
        <v>6</v>
      </c>
      <c r="D44" s="12">
        <v>31047.31</v>
      </c>
      <c r="E44" s="11" t="s">
        <v>24</v>
      </c>
    </row>
    <row r="45" spans="2:5" s="11" customFormat="1" ht="18" x14ac:dyDescent="0.25">
      <c r="B45" s="11" t="s">
        <v>94</v>
      </c>
      <c r="C45" s="11" t="s">
        <v>9</v>
      </c>
      <c r="D45" s="12">
        <v>26555.200000000001</v>
      </c>
      <c r="E45" s="11" t="s">
        <v>23</v>
      </c>
    </row>
    <row r="46" spans="2:5" s="11" customFormat="1" ht="18" x14ac:dyDescent="0.25">
      <c r="B46" s="11" t="s">
        <v>72</v>
      </c>
      <c r="C46" s="11" t="s">
        <v>19</v>
      </c>
      <c r="D46" s="12">
        <v>22208.31</v>
      </c>
      <c r="E46" s="11" t="s">
        <v>22</v>
      </c>
    </row>
    <row r="47" spans="2:5" s="11" customFormat="1" ht="18" x14ac:dyDescent="0.25">
      <c r="B47" s="11" t="s">
        <v>39</v>
      </c>
      <c r="C47" s="11" t="s">
        <v>19</v>
      </c>
      <c r="D47" s="12">
        <v>6183.43</v>
      </c>
      <c r="E47" s="11" t="s">
        <v>26</v>
      </c>
    </row>
    <row r="48" spans="2:5" s="11" customFormat="1" ht="18" x14ac:dyDescent="0.25">
      <c r="B48" s="11" t="s">
        <v>55</v>
      </c>
      <c r="C48" s="11" t="s">
        <v>16</v>
      </c>
      <c r="D48" s="12">
        <v>12885.58</v>
      </c>
      <c r="E48" s="11" t="s">
        <v>24</v>
      </c>
    </row>
    <row r="49" spans="2:5" s="11" customFormat="1" ht="18" x14ac:dyDescent="0.25">
      <c r="B49" s="11" t="s">
        <v>36</v>
      </c>
      <c r="C49" s="11" t="s">
        <v>16</v>
      </c>
      <c r="D49" s="12">
        <v>11863.93</v>
      </c>
      <c r="E49" s="11" t="s">
        <v>23</v>
      </c>
    </row>
    <row r="50" spans="2:5" s="11" customFormat="1" ht="18" x14ac:dyDescent="0.25">
      <c r="B50" s="11" t="s">
        <v>88</v>
      </c>
      <c r="C50" s="11" t="s">
        <v>9</v>
      </c>
      <c r="D50" s="12">
        <v>17222.11</v>
      </c>
      <c r="E50" s="11" t="s">
        <v>22</v>
      </c>
    </row>
    <row r="51" spans="2:5" s="11" customFormat="1" ht="18" x14ac:dyDescent="0.25">
      <c r="B51" s="11" t="s">
        <v>75</v>
      </c>
      <c r="C51" s="11" t="s">
        <v>2</v>
      </c>
      <c r="D51" s="12">
        <v>2718.29</v>
      </c>
      <c r="E51" s="11" t="s">
        <v>22</v>
      </c>
    </row>
    <row r="52" spans="2:5" s="11" customFormat="1" ht="18" x14ac:dyDescent="0.25">
      <c r="B52" s="11" t="s">
        <v>30</v>
      </c>
      <c r="C52" s="11" t="s">
        <v>16</v>
      </c>
      <c r="D52" s="12">
        <v>11607.48</v>
      </c>
      <c r="E52" s="11" t="s">
        <v>26</v>
      </c>
    </row>
    <row r="53" spans="2:5" s="11" customFormat="1" ht="18" x14ac:dyDescent="0.25">
      <c r="B53" s="11" t="s">
        <v>66</v>
      </c>
      <c r="C53" s="11" t="s">
        <v>18</v>
      </c>
      <c r="D53" s="12">
        <v>698.11</v>
      </c>
      <c r="E53" s="11" t="s">
        <v>23</v>
      </c>
    </row>
    <row r="54" spans="2:5" s="11" customFormat="1" ht="18" x14ac:dyDescent="0.25">
      <c r="B54" s="11" t="s">
        <v>85</v>
      </c>
      <c r="C54" s="11" t="s">
        <v>9</v>
      </c>
      <c r="D54" s="12">
        <v>13331.74</v>
      </c>
      <c r="E54" s="11" t="s">
        <v>25</v>
      </c>
    </row>
    <row r="55" spans="2:5" s="11" customFormat="1" ht="18" x14ac:dyDescent="0.25">
      <c r="B55" s="11" t="s">
        <v>86</v>
      </c>
      <c r="C55" s="11" t="s">
        <v>9</v>
      </c>
      <c r="D55" s="12">
        <v>35351.72</v>
      </c>
      <c r="E55" s="11" t="s">
        <v>22</v>
      </c>
    </row>
    <row r="56" spans="2:5" s="11" customFormat="1" ht="18" x14ac:dyDescent="0.25">
      <c r="B56" s="11" t="s">
        <v>87</v>
      </c>
      <c r="C56" s="11" t="s">
        <v>9</v>
      </c>
      <c r="D56" s="12">
        <v>45220.44</v>
      </c>
      <c r="E56" s="11" t="s">
        <v>23</v>
      </c>
    </row>
    <row r="57" spans="2:5" s="11" customFormat="1" ht="18" x14ac:dyDescent="0.25">
      <c r="B57" s="11" t="s">
        <v>35</v>
      </c>
      <c r="C57" s="11" t="s">
        <v>19</v>
      </c>
      <c r="D57" s="12">
        <v>95.12</v>
      </c>
      <c r="E57" s="11" t="s">
        <v>24</v>
      </c>
    </row>
    <row r="58" spans="2:5" s="11" customFormat="1" ht="18" x14ac:dyDescent="0.25">
      <c r="B58" s="11" t="s">
        <v>71</v>
      </c>
      <c r="C58" s="11" t="s">
        <v>6</v>
      </c>
      <c r="D58" s="12">
        <v>2086.27</v>
      </c>
      <c r="E58" s="11" t="s">
        <v>23</v>
      </c>
    </row>
    <row r="59" spans="2:5" s="11" customFormat="1" ht="18" x14ac:dyDescent="0.25">
      <c r="B59" s="11" t="s">
        <v>60</v>
      </c>
      <c r="C59" s="11" t="s">
        <v>3</v>
      </c>
      <c r="D59" s="12">
        <v>1463.61</v>
      </c>
      <c r="E59" s="11" t="s">
        <v>22</v>
      </c>
    </row>
    <row r="60" spans="2:5" s="11" customFormat="1" ht="18" x14ac:dyDescent="0.25">
      <c r="B60" s="11" t="s">
        <v>73</v>
      </c>
      <c r="C60" s="11" t="s">
        <v>7</v>
      </c>
      <c r="D60" s="12">
        <v>2280.94</v>
      </c>
      <c r="E60" s="11" t="s">
        <v>24</v>
      </c>
    </row>
    <row r="61" spans="2:5" s="11" customFormat="1" ht="18" x14ac:dyDescent="0.25">
      <c r="B61" s="11" t="s">
        <v>52</v>
      </c>
      <c r="C61" s="11" t="s">
        <v>6</v>
      </c>
      <c r="D61" s="12">
        <v>11903.15</v>
      </c>
      <c r="E61" s="11" t="s">
        <v>24</v>
      </c>
    </row>
    <row r="62" spans="2:5" s="11" customFormat="1" ht="18" x14ac:dyDescent="0.25">
      <c r="B62" s="11" t="s">
        <v>48</v>
      </c>
      <c r="C62" s="11" t="s">
        <v>2</v>
      </c>
      <c r="D62" s="12">
        <v>1468.99</v>
      </c>
      <c r="E62" s="11" t="s">
        <v>23</v>
      </c>
    </row>
    <row r="63" spans="2:5" s="11" customFormat="1" ht="18" x14ac:dyDescent="0.25">
      <c r="B63" s="11" t="s">
        <v>47</v>
      </c>
      <c r="C63" s="11" t="s">
        <v>6</v>
      </c>
      <c r="D63" s="12">
        <v>8033.64</v>
      </c>
      <c r="E63" s="11" t="s">
        <v>25</v>
      </c>
    </row>
    <row r="64" spans="2:5" s="11" customFormat="1" ht="18" x14ac:dyDescent="0.25">
      <c r="D64" s="12"/>
    </row>
  </sheetData>
  <sortState xmlns:xlrd2="http://schemas.microsoft.com/office/spreadsheetml/2017/richdata2" ref="B2:E49">
    <sortCondition ref="B22:B49"/>
  </sortState>
  <conditionalFormatting sqref="B2:B63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Pivot Table</vt:lpstr>
      <vt:lpstr>Transactions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Oz</cp:lastModifiedBy>
  <dcterms:created xsi:type="dcterms:W3CDTF">2020-10-23T02:46:14Z</dcterms:created>
  <dcterms:modified xsi:type="dcterms:W3CDTF">2020-10-23T04:32:54Z</dcterms:modified>
</cp:coreProperties>
</file>