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ivotTables/pivotTable1.xml" ContentType="application/vnd.openxmlformats-officedocument.spreadsheetml.pivotTable+xml"/>
  <Override PartName="/xl/drawings/drawing5.xml" ContentType="application/vnd.openxmlformats-officedocument.drawing+xml"/>
  <Override PartName="/xl/drawings/drawing6.xml" ContentType="application/vnd.openxmlformats-officedocument.drawing+xml"/>
  <Override PartName="/xl/tables/table2.xml" ContentType="application/vnd.openxmlformats-officedocument.spreadsheetml.table+xml"/>
  <Override PartName="/xl/pivotTables/pivotTable2.xml" ContentType="application/vnd.openxmlformats-officedocument.spreadsheetml.pivotTable+xml"/>
  <Override PartName="/xl/drawings/drawing7.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hidePivotFieldList="1"/>
  <mc:AlternateContent xmlns:mc="http://schemas.openxmlformats.org/markup-compatibility/2006">
    <mc:Choice Requires="x15">
      <x15ac:absPath xmlns:x15ac="http://schemas.microsoft.com/office/spreadsheetml/2010/11/ac" url="C:\Users\jennifer\Documents\Desktop\Exercise Files\Chapter 4\"/>
    </mc:Choice>
  </mc:AlternateContent>
  <xr:revisionPtr revIDLastSave="0" documentId="8_{2E5F7936-0AA1-4A4D-9130-6D541CA743DC}" xr6:coauthVersionLast="40" xr6:coauthVersionMax="40" xr10:uidLastSave="{00000000-0000-0000-0000-000000000000}"/>
  <bookViews>
    <workbookView xWindow="0" yWindow="0" windowWidth="21045" windowHeight="11895" tabRatio="925" xr2:uid="{00000000-000D-0000-FFFF-FFFF00000000}"/>
  </bookViews>
  <sheets>
    <sheet name="Instructions" sheetId="2" r:id="rId1"/>
    <sheet name="Project 1" sheetId="3" r:id="rId2"/>
    <sheet name="Project 2" sheetId="5" r:id="rId3"/>
    <sheet name="Project 3" sheetId="1" r:id="rId4"/>
    <sheet name="Project 4" sheetId="6" r:id="rId5"/>
    <sheet name="Project 5" sheetId="10" r:id="rId6"/>
    <sheet name="TTEVOO Invoices" sheetId="11" r:id="rId7"/>
    <sheet name="TTEVOO Commission" sheetId="12" r:id="rId8"/>
    <sheet name="DISCLAIMER" sheetId="4" r:id="rId9"/>
  </sheets>
  <externalReferences>
    <externalReference r:id="rId10"/>
  </externalReferences>
  <definedNames>
    <definedName name="_1__xlcn.WorksheetConnection_DataA6E4061" localSheetId="7" hidden="1">#REF!</definedName>
    <definedName name="_1__xlcn.WorksheetConnection_DataA6E4061" localSheetId="6" hidden="1">#REF!</definedName>
    <definedName name="_1__xlcn.WorksheetConnection_DataA6E4061" hidden="1">'Project 1'!$A$6:$E$405</definedName>
    <definedName name="_xlnm._FilterDatabase" localSheetId="3" hidden="1">'Project 3'!$A$6:$M$100</definedName>
    <definedName name="_xlcn.WorksheetConnection_04_11Challenge.xlsxCommission1" hidden="1">Commission</definedName>
    <definedName name="_xlcn.WorksheetConnection_04_11Challenge.xlsxInvoices1" hidden="1">Invoices</definedName>
    <definedName name="DOH">'Project 3'!$E$6:$E$100</definedName>
    <definedName name="ExternalData_1" localSheetId="1" hidden="1">'Project 1'!$A$7:$D$408</definedName>
    <definedName name="GROSS_PAY">'Project 3'!$J$6:$J$100</definedName>
    <definedName name="Totals">'[1]Project 1'!#REF!</definedName>
  </definedNames>
  <calcPr calcId="181029"/>
  <pivotCaches>
    <pivotCache cacheId="1" r:id="rId11"/>
    <pivotCache cacheId="3" r:id="rId12"/>
    <pivotCache cacheId="6" r:id="rId13"/>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Invoices" name="Invoices" connection="WorksheetConnection_04_11 Challenge.xlsx!Invoices"/>
          <x15:modelTable id="Commission" name="Commission" connection="WorksheetConnection_04_11 Challenge.xlsx!Commission"/>
        </x15:modelTables>
        <x15:modelRelationships>
          <x15:modelRelationship fromTable="Invoices" fromColumn="Sales Rep" toTable="Commission" toColumn="Name"/>
        </x15:modelRelationships>
      </x15:dataModel>
    </ext>
  </extLst>
</workbook>
</file>

<file path=xl/calcChain.xml><?xml version="1.0" encoding="utf-8"?>
<calcChain xmlns="http://schemas.openxmlformats.org/spreadsheetml/2006/main">
  <c r="K8"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7" i="1"/>
  <c r="M5" i="1"/>
  <c r="H6" i="5"/>
  <c r="A14" i="5"/>
  <c r="E7" i="10"/>
  <c r="D28" i="12" l="1"/>
  <c r="D27" i="12"/>
  <c r="D26" i="12"/>
  <c r="D25" i="12"/>
  <c r="D24" i="12"/>
  <c r="D23" i="12"/>
  <c r="D22" i="12"/>
  <c r="D21" i="12"/>
  <c r="D20" i="12"/>
  <c r="D19" i="12"/>
  <c r="D18" i="12"/>
  <c r="D17" i="12"/>
  <c r="D16" i="12"/>
  <c r="D15" i="12"/>
  <c r="D14" i="12"/>
  <c r="D13" i="12"/>
  <c r="D12" i="12"/>
  <c r="D11" i="12"/>
  <c r="D10" i="12"/>
  <c r="D9" i="12"/>
  <c r="D8" i="12"/>
  <c r="D7" i="12"/>
  <c r="D6" i="12"/>
  <c r="D5" i="12"/>
  <c r="D4" i="12"/>
  <c r="M54" i="11"/>
  <c r="M53" i="11"/>
  <c r="M52" i="11"/>
  <c r="M51" i="11"/>
  <c r="M50" i="11"/>
  <c r="M49" i="11"/>
  <c r="M48" i="11"/>
  <c r="M47" i="11"/>
  <c r="M46" i="11"/>
  <c r="M45" i="11"/>
  <c r="M44" i="11"/>
  <c r="M43" i="11"/>
  <c r="M42" i="11"/>
  <c r="M41" i="11"/>
  <c r="M40" i="11"/>
  <c r="M39" i="11"/>
  <c r="M38" i="11"/>
  <c r="M37" i="11"/>
  <c r="M36" i="11"/>
  <c r="M35" i="11"/>
  <c r="M34" i="11"/>
  <c r="M33" i="11"/>
  <c r="M32" i="11"/>
  <c r="M31" i="11"/>
  <c r="M30" i="11"/>
  <c r="M29" i="11"/>
  <c r="M28" i="11"/>
  <c r="M27" i="11"/>
  <c r="M26" i="11"/>
  <c r="M25" i="11"/>
  <c r="M24" i="11"/>
  <c r="M23" i="11"/>
  <c r="M22" i="11"/>
  <c r="M21" i="11"/>
  <c r="M20" i="11"/>
  <c r="M19" i="11"/>
  <c r="M18" i="11"/>
  <c r="M17" i="11"/>
  <c r="M16" i="11"/>
  <c r="M15" i="11"/>
  <c r="M14" i="11"/>
  <c r="M13" i="11"/>
  <c r="M12" i="11"/>
  <c r="M11" i="11"/>
  <c r="M10" i="11"/>
  <c r="F12" i="6" l="1"/>
  <c r="F13" i="6"/>
  <c r="F14" i="6"/>
  <c r="F15" i="6"/>
  <c r="F16" i="6"/>
  <c r="B12" i="6"/>
  <c r="B13" i="6"/>
  <c r="B14" i="6"/>
  <c r="B15" i="6"/>
  <c r="B16" i="6"/>
  <c r="B11" i="6"/>
  <c r="F11" i="6"/>
  <c r="F11" i="5" l="1"/>
  <c r="E11" i="5"/>
  <c r="D11" i="5"/>
  <c r="B11" i="5"/>
  <c r="G11" i="5"/>
  <c r="C11" i="5"/>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7BE6EFD-7E58-44F0-B9FE-188117B91B48}" keepAlive="1" name="Query - 2016 (2)" description="Connection to the '2016 (2)' query in the workbook." type="5" refreshedVersion="6" background="1" saveData="1">
    <dbPr connection="Provider=Microsoft.Mashup.OleDb.1;Data Source=$Workbook$;Location=2016 (2);Extended Properties=&quot;&quot;" command="SELECT * FROM [2016 (2)]"/>
  </connection>
  <connection id="2" xr16:uid="{45102A04-DB96-4CA2-B600-017D14C27480}" keepAlive="1" name="Query - 2018" description="Connection to the '2018' query in the workbook." type="5" refreshedVersion="6" background="1" saveData="1">
    <dbPr connection="Provider=Microsoft.Mashup.OleDb.1;Data Source=$Workbook$;Location=2018;Extended Properties=&quot;&quot;" command="SELECT * FROM [2018]"/>
  </connection>
  <connection id="3" xr16:uid="{D8C08978-D495-48E7-8CFC-F16E250351D0}" keepAlive="1" name="Query - 2018 (2)" description="Connection to the '2018 (2)' query in the workbook." type="5" refreshedVersion="6" background="1" saveData="1">
    <dbPr connection="Provider=Microsoft.Mashup.OleDb.1;Data Source=$Workbook$;Location=2018 (2);Extended Properties=&quot;&quot;" command="SELECT * FROM [2018 (2)]"/>
  </connection>
  <connection id="4" xr16:uid="{FF864B8A-0D39-46E5-9860-494DD844980A}"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5" xr16:uid="{72940F33-6BFC-4DA6-893F-2FAFA98C5BAC}" name="WorksheetConnection_04_11 Challenge.xlsx!Commission" type="102" refreshedVersion="6" minRefreshableVersion="5">
    <extLst>
      <ext xmlns:x15="http://schemas.microsoft.com/office/spreadsheetml/2010/11/main" uri="{DE250136-89BD-433C-8126-D09CA5730AF9}">
        <x15:connection id="Commission">
          <x15:rangePr sourceName="_xlcn.WorksheetConnection_04_11Challenge.xlsxCommission1"/>
        </x15:connection>
      </ext>
    </extLst>
  </connection>
  <connection id="6" xr16:uid="{27648153-BAC6-4907-BC1D-E884BA0E2022}" name="WorksheetConnection_04_11 Challenge.xlsx!Invoices" type="102" refreshedVersion="6" minRefreshableVersion="5">
    <extLst>
      <ext xmlns:x15="http://schemas.microsoft.com/office/spreadsheetml/2010/11/main" uri="{DE250136-89BD-433C-8126-D09CA5730AF9}">
        <x15:connection id="Invoices">
          <x15:rangePr sourceName="_xlcn.WorksheetConnection_04_11Challenge.xlsxInvoices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ThisWorkbookDataModel"/>
    <s v="[Invoices].[Company].&amp;[PaperTaskers]"/>
  </metadataStrings>
  <mdxMetadata count="1">
    <mdx n="0" f="r">
      <t c="1">
        <n x="1"/>
      </t>
    </mdx>
  </mdxMetadata>
  <valueMetadata count="1">
    <bk>
      <rc t="1" v="0"/>
    </bk>
  </valueMetadata>
</metadata>
</file>

<file path=xl/sharedStrings.xml><?xml version="1.0" encoding="utf-8"?>
<sst xmlns="http://schemas.openxmlformats.org/spreadsheetml/2006/main" count="1438" uniqueCount="675">
  <si>
    <t>AW59</t>
  </si>
  <si>
    <t>Winters</t>
  </si>
  <si>
    <t>John</t>
  </si>
  <si>
    <t>Social Media</t>
  </si>
  <si>
    <t>Rx</t>
  </si>
  <si>
    <t>SS09</t>
  </si>
  <si>
    <t>Willis</t>
  </si>
  <si>
    <t>Olya</t>
  </si>
  <si>
    <t>HR</t>
  </si>
  <si>
    <t>Dental</t>
  </si>
  <si>
    <t>AC53</t>
  </si>
  <si>
    <t>Flyer</t>
  </si>
  <si>
    <t>Evan</t>
  </si>
  <si>
    <t>Sales</t>
  </si>
  <si>
    <t>Medical</t>
  </si>
  <si>
    <t>AA70</t>
  </si>
  <si>
    <t>Williams</t>
  </si>
  <si>
    <t>Kathy</t>
  </si>
  <si>
    <t>AW48</t>
  </si>
  <si>
    <t>Whitney</t>
  </si>
  <si>
    <t>Ray</t>
  </si>
  <si>
    <t>Receiving</t>
  </si>
  <si>
    <t>SBA48</t>
  </si>
  <si>
    <t>Wheeler</t>
  </si>
  <si>
    <t>Aaron</t>
  </si>
  <si>
    <t>Dental/Medical</t>
  </si>
  <si>
    <t>SC02</t>
  </si>
  <si>
    <t>Vinney</t>
  </si>
  <si>
    <t>Harriett</t>
  </si>
  <si>
    <t>Marketing</t>
  </si>
  <si>
    <t>SBA23</t>
  </si>
  <si>
    <t>Tucker</t>
  </si>
  <si>
    <t>Arpana</t>
  </si>
  <si>
    <t>CS32</t>
  </si>
  <si>
    <t>Trelly</t>
  </si>
  <si>
    <t>Kim</t>
  </si>
  <si>
    <t>SA57</t>
  </si>
  <si>
    <t>Tooley</t>
  </si>
  <si>
    <t>Dori</t>
  </si>
  <si>
    <t>SBA33</t>
  </si>
  <si>
    <t>Thomas</t>
  </si>
  <si>
    <t>Warren</t>
  </si>
  <si>
    <t>AW04</t>
  </si>
  <si>
    <t>Taylor</t>
  </si>
  <si>
    <t>Jon</t>
  </si>
  <si>
    <t>SC24</t>
  </si>
  <si>
    <t>Cook</t>
  </si>
  <si>
    <t>Meaghan</t>
  </si>
  <si>
    <t>AS12</t>
  </si>
  <si>
    <t>Switzer</t>
  </si>
  <si>
    <t>Grace</t>
  </si>
  <si>
    <t>SW11</t>
  </si>
  <si>
    <t>Sullivan</t>
  </si>
  <si>
    <t>Dakota</t>
  </si>
  <si>
    <t>AS23</t>
  </si>
  <si>
    <t>Strong</t>
  </si>
  <si>
    <t>Mary</t>
  </si>
  <si>
    <t>Shipping</t>
  </si>
  <si>
    <t>Hospitlization</t>
  </si>
  <si>
    <t>CS79</t>
  </si>
  <si>
    <t>Stewart</t>
  </si>
  <si>
    <t>Ivan</t>
  </si>
  <si>
    <t>AW39</t>
  </si>
  <si>
    <t>Steaman</t>
  </si>
  <si>
    <t>William</t>
  </si>
  <si>
    <t>SW47</t>
  </si>
  <si>
    <t>Sorski</t>
  </si>
  <si>
    <t>Jorge</t>
  </si>
  <si>
    <t>SC07</t>
  </si>
  <si>
    <t>Snyder</t>
  </si>
  <si>
    <t>Daniel</t>
  </si>
  <si>
    <t>SC26</t>
  </si>
  <si>
    <t>Sawyer</t>
  </si>
  <si>
    <t>David</t>
  </si>
  <si>
    <t>SBW12</t>
  </si>
  <si>
    <t>Smythe</t>
  </si>
  <si>
    <t>Stephen</t>
  </si>
  <si>
    <t>AA02</t>
  </si>
  <si>
    <t>Harry</t>
  </si>
  <si>
    <t>SA27</t>
  </si>
  <si>
    <t>Smith</t>
  </si>
  <si>
    <t>Erin</t>
  </si>
  <si>
    <t>SS54</t>
  </si>
  <si>
    <t>Sloan</t>
  </si>
  <si>
    <t>DentalR</t>
  </si>
  <si>
    <t>CC45</t>
  </si>
  <si>
    <t>SinSer</t>
  </si>
  <si>
    <t>Adam</t>
  </si>
  <si>
    <t>SBW66</t>
  </si>
  <si>
    <t>Simpson</t>
  </si>
  <si>
    <t>Maurice</t>
  </si>
  <si>
    <t>SA23</t>
  </si>
  <si>
    <t>Simmons</t>
  </si>
  <si>
    <t>Jose</t>
  </si>
  <si>
    <t>CW03</t>
  </si>
  <si>
    <t>Sibbs</t>
  </si>
  <si>
    <t>Sarah</t>
  </si>
  <si>
    <t>AA25</t>
  </si>
  <si>
    <t>Rose</t>
  </si>
  <si>
    <t>AC17</t>
  </si>
  <si>
    <t>Robinson</t>
  </si>
  <si>
    <t>Howard</t>
  </si>
  <si>
    <t>SA08</t>
  </si>
  <si>
    <t>Richardson</t>
  </si>
  <si>
    <t>Sven</t>
  </si>
  <si>
    <t>AW58</t>
  </si>
  <si>
    <t>Rich</t>
  </si>
  <si>
    <t>Molly</t>
  </si>
  <si>
    <t>SBA24</t>
  </si>
  <si>
    <t>Reese</t>
  </si>
  <si>
    <t>Bobby</t>
  </si>
  <si>
    <t>AC27</t>
  </si>
  <si>
    <t>Ree</t>
  </si>
  <si>
    <t>Meg</t>
  </si>
  <si>
    <t>SW30</t>
  </si>
  <si>
    <t>ReaSan</t>
  </si>
  <si>
    <t>Lynn</t>
  </si>
  <si>
    <t>SBS69</t>
  </si>
  <si>
    <t>Petty</t>
  </si>
  <si>
    <t>Cayla</t>
  </si>
  <si>
    <t>SBW05</t>
  </si>
  <si>
    <t>Paterson</t>
  </si>
  <si>
    <t>Josh</t>
  </si>
  <si>
    <t>AW69</t>
  </si>
  <si>
    <t>Parker</t>
  </si>
  <si>
    <t>CW30</t>
  </si>
  <si>
    <t>Owens</t>
  </si>
  <si>
    <t>Vincent</t>
  </si>
  <si>
    <t>SBC09</t>
  </si>
  <si>
    <t>Ness</t>
  </si>
  <si>
    <t>Paul</t>
  </si>
  <si>
    <t>SBA21</t>
  </si>
  <si>
    <t>Murray</t>
  </si>
  <si>
    <t>Vern</t>
  </si>
  <si>
    <t>SC20</t>
  </si>
  <si>
    <t>Miller</t>
  </si>
  <si>
    <t>Carson</t>
  </si>
  <si>
    <t>SBA14</t>
  </si>
  <si>
    <t>McDonald</t>
  </si>
  <si>
    <t>Elisa</t>
  </si>
  <si>
    <t>AS29</t>
  </si>
  <si>
    <t>Mazza</t>
  </si>
  <si>
    <t>SW37</t>
  </si>
  <si>
    <t>Mayron</t>
  </si>
  <si>
    <t>Don</t>
  </si>
  <si>
    <t>CA40</t>
  </si>
  <si>
    <t>Masters</t>
  </si>
  <si>
    <t>Karen</t>
  </si>
  <si>
    <t>CC23</t>
  </si>
  <si>
    <t>Martin</t>
  </si>
  <si>
    <t>Chris</t>
  </si>
  <si>
    <t>AA35</t>
  </si>
  <si>
    <t>Maram</t>
  </si>
  <si>
    <t>Sue</t>
  </si>
  <si>
    <t>SBC64</t>
  </si>
  <si>
    <t>Mallory</t>
  </si>
  <si>
    <t>SBS16</t>
  </si>
  <si>
    <t>MacFall</t>
  </si>
  <si>
    <t>SBA28</t>
  </si>
  <si>
    <t>Lillie</t>
  </si>
  <si>
    <t>Vinny</t>
  </si>
  <si>
    <t>SS07</t>
  </si>
  <si>
    <t>Lewis</t>
  </si>
  <si>
    <t>SBA29</t>
  </si>
  <si>
    <t>Kramer</t>
  </si>
  <si>
    <t>SBC49</t>
  </si>
  <si>
    <t>KlinS</t>
  </si>
  <si>
    <t>Sophie</t>
  </si>
  <si>
    <t>CA06</t>
  </si>
  <si>
    <t>Jacobs</t>
  </si>
  <si>
    <t>Blake</t>
  </si>
  <si>
    <t>SC12</t>
  </si>
  <si>
    <t>Hume</t>
  </si>
  <si>
    <t>Shardul</t>
  </si>
  <si>
    <t>AW24</t>
  </si>
  <si>
    <t>SW32</t>
  </si>
  <si>
    <t>Hoffman</t>
  </si>
  <si>
    <t>SS40</t>
  </si>
  <si>
    <t>Hinkelman</t>
  </si>
  <si>
    <t>Haley</t>
  </si>
  <si>
    <t>SBW77</t>
  </si>
  <si>
    <t>Hillen</t>
  </si>
  <si>
    <t>Caitlin</t>
  </si>
  <si>
    <t>SBC29</t>
  </si>
  <si>
    <t>Hill</t>
  </si>
  <si>
    <t>SBA34</t>
  </si>
  <si>
    <t>Hayes</t>
  </si>
  <si>
    <t>AW09</t>
  </si>
  <si>
    <t>Halal</t>
  </si>
  <si>
    <t>CS15</t>
  </si>
  <si>
    <t>Feldsott</t>
  </si>
  <si>
    <t>Laina</t>
  </si>
  <si>
    <t>SBC08</t>
  </si>
  <si>
    <t>Earnhart</t>
  </si>
  <si>
    <t>SBC65</t>
  </si>
  <si>
    <t>Dunston</t>
  </si>
  <si>
    <t>SW15</t>
  </si>
  <si>
    <t>Drake</t>
  </si>
  <si>
    <t>Chetan</t>
  </si>
  <si>
    <t>CA80</t>
  </si>
  <si>
    <t>Davies</t>
  </si>
  <si>
    <t>Henry</t>
  </si>
  <si>
    <t>SA49</t>
  </si>
  <si>
    <t>Davidson</t>
  </si>
  <si>
    <t>Margie</t>
  </si>
  <si>
    <t>AW07</t>
  </si>
  <si>
    <t>Danrow</t>
  </si>
  <si>
    <t>SW04</t>
  </si>
  <si>
    <t>Culbert</t>
  </si>
  <si>
    <t>SBA19</t>
  </si>
  <si>
    <t>Conners</t>
  </si>
  <si>
    <t>Tom</t>
  </si>
  <si>
    <t>AS03</t>
  </si>
  <si>
    <t>Connors</t>
  </si>
  <si>
    <t>SW18</t>
  </si>
  <si>
    <t>Chen</t>
  </si>
  <si>
    <t>Norton</t>
  </si>
  <si>
    <t>AC49</t>
  </si>
  <si>
    <t>Calvin</t>
  </si>
  <si>
    <t>SBS57</t>
  </si>
  <si>
    <t>Califano</t>
  </si>
  <si>
    <t>Ryan</t>
  </si>
  <si>
    <t>CA18</t>
  </si>
  <si>
    <t>Brown</t>
  </si>
  <si>
    <t>Bambi</t>
  </si>
  <si>
    <t>SBC11</t>
  </si>
  <si>
    <t>Briscoll</t>
  </si>
  <si>
    <t>SBW47</t>
  </si>
  <si>
    <t>Bowers</t>
  </si>
  <si>
    <t>Eddie</t>
  </si>
  <si>
    <t>SBS59</t>
  </si>
  <si>
    <t>BinSa</t>
  </si>
  <si>
    <t>SW14</t>
  </si>
  <si>
    <t>CC76</t>
  </si>
  <si>
    <t>Jack</t>
  </si>
  <si>
    <t>SBC05</t>
  </si>
  <si>
    <t>Barthoff</t>
  </si>
  <si>
    <t>Anne</t>
  </si>
  <si>
    <t>SC25</t>
  </si>
  <si>
    <t>Barber</t>
  </si>
  <si>
    <t>CA26</t>
  </si>
  <si>
    <t>Banks</t>
  </si>
  <si>
    <t>SC04</t>
  </si>
  <si>
    <t>Bally</t>
  </si>
  <si>
    <t>CW19</t>
  </si>
  <si>
    <t>Ambrose</t>
  </si>
  <si>
    <t>SBS45</t>
  </si>
  <si>
    <t>Altman</t>
  </si>
  <si>
    <t>SBC07</t>
  </si>
  <si>
    <t>Allen</t>
  </si>
  <si>
    <t>SBW09</t>
  </si>
  <si>
    <t>Wayne</t>
  </si>
  <si>
    <t>Pam</t>
  </si>
  <si>
    <t>SW29</t>
  </si>
  <si>
    <t>Roberts</t>
  </si>
  <si>
    <t>Marie</t>
  </si>
  <si>
    <t>AW55</t>
  </si>
  <si>
    <t>Ariel</t>
  </si>
  <si>
    <t>CW58</t>
  </si>
  <si>
    <t>Abel</t>
  </si>
  <si>
    <t>Cane</t>
  </si>
  <si>
    <t>GROSS PAY</t>
  </si>
  <si>
    <t>HOURLY RATE</t>
  </si>
  <si>
    <t>HOURS</t>
  </si>
  <si>
    <t>BENEFITS</t>
  </si>
  <si>
    <t>YEAR HIRED</t>
  </si>
  <si>
    <t>DATE OF HIRE</t>
  </si>
  <si>
    <t>EE #</t>
  </si>
  <si>
    <t>LAST NAME</t>
  </si>
  <si>
    <t>FIRST NAME</t>
  </si>
  <si>
    <t>DEPARTMENT</t>
  </si>
  <si>
    <t>H+ Sport</t>
  </si>
  <si>
    <t>The tasks below should all be completed on the Project 2 worksheet.</t>
  </si>
  <si>
    <t>When you have completed all tasks, please save and close the workbook.</t>
  </si>
  <si>
    <t>Monthly sales report - Store #18 - Chicago, IL</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</si>
  <si>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</si>
  <si>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</si>
  <si>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H+ Sports</t>
  </si>
  <si>
    <t>The tasks below should all be completed on the Project 3 worksheet.</t>
  </si>
  <si>
    <t>How many hours did the Sales Team Work?</t>
  </si>
  <si>
    <t>Piccadilly</t>
  </si>
  <si>
    <t>Cambridge</t>
  </si>
  <si>
    <t>Westminster</t>
  </si>
  <si>
    <t>Oxford</t>
  </si>
  <si>
    <t>Victoria</t>
  </si>
  <si>
    <t>Manchester</t>
  </si>
  <si>
    <t>Rooms Available</t>
  </si>
  <si>
    <t>Room Rate</t>
  </si>
  <si>
    <t>The tasks below should all be completed on the Project 4 worksheet.</t>
  </si>
  <si>
    <t>The task below should be completed on the Project 1 worksheet.</t>
  </si>
  <si>
    <t>Marketing EE's with Dental</t>
  </si>
  <si>
    <t>OVERTIME</t>
  </si>
  <si>
    <t>Location</t>
  </si>
  <si>
    <t>Average Nightly Rentals</t>
  </si>
  <si>
    <t>Chapter 4 Challenge</t>
  </si>
  <si>
    <r>
      <t xml:space="preserve">In M5, create a formula that will </t>
    </r>
    <r>
      <rPr>
        <b/>
        <sz val="12"/>
        <rFont val="Arial"/>
        <family val="2"/>
      </rPr>
      <t>count</t>
    </r>
    <r>
      <rPr>
        <sz val="12"/>
        <rFont val="Arial"/>
        <family val="2"/>
      </rPr>
      <t xml:space="preserve"> the number of employees in the </t>
    </r>
    <r>
      <rPr>
        <b/>
        <sz val="12"/>
        <rFont val="Arial"/>
        <family val="2"/>
      </rPr>
      <t>Marketing</t>
    </r>
    <r>
      <rPr>
        <sz val="12"/>
        <rFont val="Arial"/>
        <family val="2"/>
      </rPr>
      <t xml:space="preserve"> Department who have </t>
    </r>
    <r>
      <rPr>
        <b/>
        <sz val="12"/>
        <rFont val="Arial"/>
        <family val="2"/>
      </rPr>
      <t>Dental</t>
    </r>
    <r>
      <rPr>
        <sz val="12"/>
        <rFont val="Arial"/>
        <family val="2"/>
      </rPr>
      <t xml:space="preserve"> insurance.</t>
    </r>
  </si>
  <si>
    <r>
      <t>Beginning in K7, create a formula that will return the value "</t>
    </r>
    <r>
      <rPr>
        <b/>
        <i/>
        <u/>
        <sz val="12"/>
        <rFont val="Arial"/>
        <family val="2"/>
      </rPr>
      <t>Overtime</t>
    </r>
    <r>
      <rPr>
        <sz val="12"/>
        <rFont val="Arial"/>
        <family val="2"/>
      </rPr>
      <t xml:space="preserve">" if </t>
    </r>
    <r>
      <rPr>
        <b/>
        <sz val="12"/>
        <rFont val="Arial"/>
        <family val="2"/>
      </rPr>
      <t>True</t>
    </r>
    <r>
      <rPr>
        <sz val="12"/>
        <rFont val="Arial"/>
        <family val="2"/>
      </rPr>
      <t>, and "</t>
    </r>
    <r>
      <rPr>
        <b/>
        <i/>
        <u/>
        <sz val="12"/>
        <rFont val="Arial"/>
        <family val="2"/>
      </rPr>
      <t>OK</t>
    </r>
    <r>
      <rPr>
        <sz val="12"/>
        <rFont val="Arial"/>
        <family val="2"/>
      </rPr>
      <t xml:space="preserve">" if  </t>
    </r>
    <r>
      <rPr>
        <b/>
        <sz val="12"/>
        <rFont val="Arial"/>
        <family val="2"/>
      </rPr>
      <t>False,</t>
    </r>
    <r>
      <rPr>
        <sz val="12"/>
        <rFont val="Arial"/>
        <family val="2"/>
      </rPr>
      <t xml:space="preserve"> if the critieria "</t>
    </r>
    <r>
      <rPr>
        <b/>
        <sz val="12"/>
        <rFont val="Arial"/>
        <family val="2"/>
      </rPr>
      <t>Receiving</t>
    </r>
    <r>
      <rPr>
        <sz val="12"/>
        <rFont val="Arial"/>
        <family val="2"/>
      </rPr>
      <t>" and "</t>
    </r>
    <r>
      <rPr>
        <b/>
        <sz val="12"/>
        <rFont val="Arial"/>
        <family val="2"/>
      </rPr>
      <t>Hours&gt;40</t>
    </r>
    <r>
      <rPr>
        <sz val="12"/>
        <rFont val="Arial"/>
        <family val="2"/>
      </rPr>
      <t>" are both met.  Populate the column for all employees.</t>
    </r>
  </si>
  <si>
    <r>
      <t xml:space="preserve">In cell A14, use a </t>
    </r>
    <r>
      <rPr>
        <b/>
        <sz val="12"/>
        <rFont val="Arial"/>
        <family val="2"/>
      </rPr>
      <t>lookup</t>
    </r>
    <r>
      <rPr>
        <sz val="12"/>
        <rFont val="Arial"/>
        <family val="2"/>
      </rPr>
      <t xml:space="preserve"> function to return the hours worked by the </t>
    </r>
    <r>
      <rPr>
        <b/>
        <sz val="12"/>
        <rFont val="Arial"/>
        <family val="2"/>
      </rPr>
      <t>Sales Department</t>
    </r>
    <r>
      <rPr>
        <sz val="12"/>
        <rFont val="Arial"/>
        <family val="2"/>
      </rPr>
      <t xml:space="preserve">.  </t>
    </r>
  </si>
  <si>
    <r>
      <t xml:space="preserve">In cell H6, use a formula to enter </t>
    </r>
    <r>
      <rPr>
        <b/>
        <sz val="12"/>
        <rFont val="Arial"/>
        <family val="2"/>
      </rPr>
      <t>today's date</t>
    </r>
    <r>
      <rPr>
        <sz val="12"/>
        <rFont val="Arial"/>
        <family val="2"/>
      </rPr>
      <t>.</t>
    </r>
  </si>
  <si>
    <r>
      <t xml:space="preserve">Add a Watch for the </t>
    </r>
    <r>
      <rPr>
        <b/>
        <sz val="12"/>
        <rFont val="Arial"/>
        <family val="2"/>
      </rPr>
      <t>Department/Hours</t>
    </r>
    <r>
      <rPr>
        <sz val="12"/>
        <rFont val="Arial"/>
        <family val="2"/>
      </rPr>
      <t xml:space="preserve"> range (A8:G9).  Close the Watch Window.</t>
    </r>
  </si>
  <si>
    <t>Company ID</t>
  </si>
  <si>
    <t>Company</t>
  </si>
  <si>
    <t>Address</t>
  </si>
  <si>
    <t>City</t>
  </si>
  <si>
    <t>State</t>
  </si>
  <si>
    <t>Sales Rep</t>
  </si>
  <si>
    <t>ZIP</t>
    <phoneticPr fontId="1" type="noConversion"/>
  </si>
  <si>
    <t>Phone</t>
  </si>
  <si>
    <t>Fax</t>
  </si>
  <si>
    <t>Type</t>
  </si>
  <si>
    <t>Invoices</t>
  </si>
  <si>
    <t>Payments</t>
  </si>
  <si>
    <t xml:space="preserve">Balance </t>
  </si>
  <si>
    <t>CC33470</t>
  </si>
  <si>
    <t>Aliquam Ultrices LLP</t>
  </si>
  <si>
    <t>717 Suffolk Street</t>
  </si>
  <si>
    <t xml:space="preserve"> Perry</t>
  </si>
  <si>
    <t>ME</t>
  </si>
  <si>
    <t>Estrada</t>
  </si>
  <si>
    <t>246-323-4471</t>
  </si>
  <si>
    <t>517-398-8363</t>
  </si>
  <si>
    <t>Retail</t>
  </si>
  <si>
    <t>HW72001</t>
  </si>
  <si>
    <t>Aliquam Vulputate Institute</t>
  </si>
  <si>
    <t>58 Cranston Lane</t>
  </si>
  <si>
    <t xml:space="preserve"> Buckeye</t>
  </si>
  <si>
    <t>LA</t>
  </si>
  <si>
    <t>Osborn</t>
  </si>
  <si>
    <t>511-672-9009</t>
  </si>
  <si>
    <t>754-358-6507</t>
  </si>
  <si>
    <t>Restaurant</t>
  </si>
  <si>
    <t>HK36401</t>
  </si>
  <si>
    <t>At Inc.</t>
  </si>
  <si>
    <t>5 North International Drive</t>
  </si>
  <si>
    <t xml:space="preserve"> Memphis</t>
  </si>
  <si>
    <t>TN</t>
  </si>
  <si>
    <t>Booker</t>
  </si>
  <si>
    <t>132-985-6783</t>
  </si>
  <si>
    <t>843-660-5717</t>
  </si>
  <si>
    <t>LA14536</t>
  </si>
  <si>
    <t>Auctor PC</t>
  </si>
  <si>
    <t>15 Hidden Trail Road</t>
  </si>
  <si>
    <t xml:space="preserve"> Lincoln</t>
  </si>
  <si>
    <t>NE</t>
  </si>
  <si>
    <t>Gardner</t>
  </si>
  <si>
    <t>720-919-4873</t>
  </si>
  <si>
    <t>265-522-5796</t>
  </si>
  <si>
    <t>XJ89113</t>
  </si>
  <si>
    <t>Blandit Nam Corp.</t>
  </si>
  <si>
    <t>1649 Kolb Oval</t>
  </si>
  <si>
    <t xml:space="preserve"> Harrison</t>
  </si>
  <si>
    <t>GA</t>
  </si>
  <si>
    <t>449-381-5327</t>
  </si>
  <si>
    <t>330-774-9771</t>
  </si>
  <si>
    <t>MY88696</t>
  </si>
  <si>
    <t>China Charms Dishware</t>
  </si>
  <si>
    <t>9255 Hampton Crossroad</t>
  </si>
  <si>
    <t xml:space="preserve"> Columbia</t>
  </si>
  <si>
    <t>MD</t>
  </si>
  <si>
    <t>559-900-4416</t>
  </si>
  <si>
    <t>218-297-7873</t>
  </si>
  <si>
    <t>KG33161</t>
  </si>
  <si>
    <t>Congue In Scelerisque Incorporated</t>
  </si>
  <si>
    <t>979 West Murphy Drive</t>
  </si>
  <si>
    <t xml:space="preserve"> Olton</t>
  </si>
  <si>
    <t>TX</t>
  </si>
  <si>
    <t>160-728-8888</t>
  </si>
  <si>
    <t>260-219-9133</t>
  </si>
  <si>
    <t>WX01773</t>
  </si>
  <si>
    <t>Dapibus Ltd</t>
  </si>
  <si>
    <t>804 Carmel Drive</t>
  </si>
  <si>
    <t xml:space="preserve"> Tabb</t>
  </si>
  <si>
    <t>VA</t>
  </si>
  <si>
    <t>764-794-6542</t>
  </si>
  <si>
    <t>525-497-6383</t>
  </si>
  <si>
    <t>UT35233</t>
  </si>
  <si>
    <t>Drisden Botanicals</t>
  </si>
  <si>
    <t>635 Lori Linda Way</t>
  </si>
  <si>
    <t xml:space="preserve"> Park City</t>
  </si>
  <si>
    <t>MT</t>
  </si>
  <si>
    <t>Mitchell</t>
  </si>
  <si>
    <t>245-415-4014</t>
  </si>
  <si>
    <t>540-885-8050</t>
  </si>
  <si>
    <t>ZP11577</t>
  </si>
  <si>
    <t>Eget Odio Aliquam Associates</t>
  </si>
  <si>
    <t>7572 East Steel Street</t>
  </si>
  <si>
    <t xml:space="preserve"> Virgil</t>
  </si>
  <si>
    <t>KS</t>
  </si>
  <si>
    <t>788-412-4024</t>
  </si>
  <si>
    <t>844-442-9214</t>
  </si>
  <si>
    <t>NM28579</t>
  </si>
  <si>
    <t>Engines for Invention</t>
  </si>
  <si>
    <t>330 Lippert Lane</t>
  </si>
  <si>
    <t xml:space="preserve"> Prospect Harbor</t>
  </si>
  <si>
    <t>764-525-5802</t>
  </si>
  <si>
    <t>568-807-9874</t>
  </si>
  <si>
    <t>XY38751</t>
  </si>
  <si>
    <t>Enim Nec Corporation</t>
  </si>
  <si>
    <t>611 King James Lane</t>
  </si>
  <si>
    <t xml:space="preserve"> Vancourt</t>
  </si>
  <si>
    <t>192-266-3354</t>
  </si>
  <si>
    <t>601-529-6615</t>
  </si>
  <si>
    <t>SZ26305</t>
  </si>
  <si>
    <t>Eu Corp.</t>
  </si>
  <si>
    <t>148 Kew Street</t>
  </si>
  <si>
    <t xml:space="preserve"> Pepin</t>
  </si>
  <si>
    <t>WI</t>
  </si>
  <si>
    <t>Davenport</t>
  </si>
  <si>
    <t>640-742-6803</t>
  </si>
  <si>
    <t>729-271-4293</t>
  </si>
  <si>
    <t>TM33714</t>
  </si>
  <si>
    <t>Gears and Wheels</t>
  </si>
  <si>
    <t>31469 Webster Alley</t>
  </si>
  <si>
    <t xml:space="preserve"> Bridgeport</t>
  </si>
  <si>
    <t>IL</t>
  </si>
  <si>
    <t>Walters</t>
  </si>
  <si>
    <t>462-600-9601</t>
  </si>
  <si>
    <t>412-440-1015</t>
  </si>
  <si>
    <t>SJ24858</t>
  </si>
  <si>
    <t>Herb's Herbs</t>
  </si>
  <si>
    <t>884 Rustrali Street</t>
  </si>
  <si>
    <t xml:space="preserve"> Beverly</t>
  </si>
  <si>
    <t>KY</t>
  </si>
  <si>
    <t>Hobbs</t>
  </si>
  <si>
    <t>247-387-2460</t>
  </si>
  <si>
    <t>657-201-7197</t>
  </si>
  <si>
    <t>YT23265</t>
  </si>
  <si>
    <t>Integer Limited</t>
  </si>
  <si>
    <t>4 North Boyd Avenue</t>
  </si>
  <si>
    <t xml:space="preserve"> Randolph</t>
  </si>
  <si>
    <t>MA</t>
  </si>
  <si>
    <t>615-534-6878</t>
  </si>
  <si>
    <t>996-963-4502</t>
  </si>
  <si>
    <t>JC51886</t>
  </si>
  <si>
    <t>Jason, Jolly, and Ridell</t>
  </si>
  <si>
    <t>8 Old Turnpike Junction</t>
  </si>
  <si>
    <t xml:space="preserve"> Rosewood</t>
  </si>
  <si>
    <t>CA</t>
  </si>
  <si>
    <t>Douglas</t>
  </si>
  <si>
    <t>820-658-2739</t>
  </si>
  <si>
    <t>938-658-8208</t>
  </si>
  <si>
    <t>IA75942</t>
  </si>
  <si>
    <t>Machine Cleaners</t>
  </si>
  <si>
    <t>543 Withers Freeway</t>
  </si>
  <si>
    <t xml:space="preserve"> Faison</t>
  </si>
  <si>
    <t>NC</t>
  </si>
  <si>
    <t>Ferrell</t>
  </si>
  <si>
    <t>897-430-9999</t>
  </si>
  <si>
    <t>205-186-8845</t>
  </si>
  <si>
    <t>KV09531</t>
  </si>
  <si>
    <t>Maid for You</t>
  </si>
  <si>
    <t>3152 Missouri Parkway</t>
  </si>
  <si>
    <t xml:space="preserve"> Frewsburg</t>
  </si>
  <si>
    <t>NY</t>
  </si>
  <si>
    <t>915-905-0501</t>
  </si>
  <si>
    <t>455-275-8536</t>
  </si>
  <si>
    <t>UN98408</t>
  </si>
  <si>
    <t>Mary's Baskets Inc</t>
  </si>
  <si>
    <t>5724 Wellwood Orchard Boulevard</t>
  </si>
  <si>
    <t xml:space="preserve"> Curryville</t>
  </si>
  <si>
    <t>MO</t>
  </si>
  <si>
    <t>993-318-4656</t>
  </si>
  <si>
    <t>727-221-2443</t>
  </si>
  <si>
    <t>KM42426</t>
  </si>
  <si>
    <t>Mauris Ipsum Corporation</t>
  </si>
  <si>
    <t>413 Hythe Circle</t>
  </si>
  <si>
    <t xml:space="preserve"> Gibsonburg</t>
  </si>
  <si>
    <t>OH</t>
  </si>
  <si>
    <t>Harding</t>
  </si>
  <si>
    <t>720-762-2471</t>
  </si>
  <si>
    <t>207-805-4846</t>
  </si>
  <si>
    <t>PF71878</t>
  </si>
  <si>
    <t>Metalworks Presses</t>
  </si>
  <si>
    <t>3 Terrace Oval</t>
  </si>
  <si>
    <t xml:space="preserve"> Chester</t>
  </si>
  <si>
    <t>323-341-4727</t>
  </si>
  <si>
    <t>204-130-2308</t>
  </si>
  <si>
    <t>KN64662</t>
  </si>
  <si>
    <t>Mistro's Boxes Plus</t>
  </si>
  <si>
    <t>298 Ames Drive</t>
  </si>
  <si>
    <t xml:space="preserve"> Saint Thomas</t>
  </si>
  <si>
    <t>ND</t>
  </si>
  <si>
    <t>993-584-0990</t>
  </si>
  <si>
    <t>310-937-4137</t>
  </si>
  <si>
    <t>MC60151</t>
  </si>
  <si>
    <t>Montes Nascetur Inc.</t>
  </si>
  <si>
    <t>625 Elm Way</t>
  </si>
  <si>
    <t xml:space="preserve"> Wirt</t>
  </si>
  <si>
    <t>MN</t>
  </si>
  <si>
    <t>300-309-5956</t>
  </si>
  <si>
    <t>409-813-3161</t>
  </si>
  <si>
    <t>ZF76192</t>
  </si>
  <si>
    <t>Nibh LLP</t>
  </si>
  <si>
    <t>29 South Yellowfin Stravenue</t>
  </si>
  <si>
    <t xml:space="preserve"> Logan</t>
  </si>
  <si>
    <t>UT</t>
  </si>
  <si>
    <t>Levine</t>
  </si>
  <si>
    <t>786-671-6001</t>
  </si>
  <si>
    <t>910-587-9438</t>
  </si>
  <si>
    <t>XF38405</t>
  </si>
  <si>
    <t>Non Cursus LLC</t>
  </si>
  <si>
    <t>8331 Pine Grove Street</t>
  </si>
  <si>
    <t xml:space="preserve"> Long Beach</t>
  </si>
  <si>
    <t>199-307-0650</t>
  </si>
  <si>
    <t>195-773-2300</t>
  </si>
  <si>
    <t>UI88422</t>
  </si>
  <si>
    <t>Nulla Company</t>
  </si>
  <si>
    <t>56820 Golf Club Boulevard</t>
  </si>
  <si>
    <t xml:space="preserve"> Richardson</t>
  </si>
  <si>
    <t>101-654-0238</t>
  </si>
  <si>
    <t>981-587-8339</t>
  </si>
  <si>
    <t>MA89267</t>
  </si>
  <si>
    <t>Nunc Pulvinar Inc.</t>
  </si>
  <si>
    <t>12501 Windsor Lake Hollow</t>
  </si>
  <si>
    <t xml:space="preserve"> Sumrall</t>
  </si>
  <si>
    <t>MS</t>
  </si>
  <si>
    <t>102-277-6809</t>
  </si>
  <si>
    <t>626-875-5688</t>
  </si>
  <si>
    <t>FY67855</t>
  </si>
  <si>
    <t>Paper Prodigy</t>
  </si>
  <si>
    <t>3046 West Edinburgh Point</t>
  </si>
  <si>
    <t xml:space="preserve"> Hayt Corners</t>
  </si>
  <si>
    <t>283-249-0774</t>
  </si>
  <si>
    <t>829-784-6666</t>
  </si>
  <si>
    <t>TY19527</t>
  </si>
  <si>
    <t>PaperTaskers</t>
  </si>
  <si>
    <t>575 East Hills Corner</t>
  </si>
  <si>
    <t xml:space="preserve"> Little Lake</t>
  </si>
  <si>
    <t>MI</t>
  </si>
  <si>
    <t>252-372-6026</t>
  </si>
  <si>
    <t>790-387-5049</t>
  </si>
  <si>
    <t>DE13490</t>
  </si>
  <si>
    <t>Pellentesque Tellus Institute</t>
  </si>
  <si>
    <t>979 Eames Hollow</t>
  </si>
  <si>
    <t xml:space="preserve"> Sun Lakes</t>
  </si>
  <si>
    <t>AZ</t>
  </si>
  <si>
    <t>Mercer</t>
  </si>
  <si>
    <t>618-362-0964</t>
  </si>
  <si>
    <t>539-774-8312</t>
  </si>
  <si>
    <t>GH86988</t>
  </si>
  <si>
    <t>Pellentesque Tincidunt PC</t>
  </si>
  <si>
    <t>39944 Quillen Cemetery Road</t>
  </si>
  <si>
    <t xml:space="preserve"> New Iberia</t>
  </si>
  <si>
    <t>909-182-8617</t>
  </si>
  <si>
    <t>124-146-9373</t>
  </si>
  <si>
    <t>PX23843</t>
  </si>
  <si>
    <t>Picker Packers</t>
  </si>
  <si>
    <t>81 Van Ness Lane</t>
  </si>
  <si>
    <t xml:space="preserve"> Tsaile</t>
  </si>
  <si>
    <t>321-498-6982</t>
  </si>
  <si>
    <t>966-544-0801</t>
  </si>
  <si>
    <t>KQ01990</t>
  </si>
  <si>
    <t>Pretium Neque Corp.</t>
  </si>
  <si>
    <t>6 North Union Avenue</t>
  </si>
  <si>
    <t xml:space="preserve"> Canton</t>
  </si>
  <si>
    <t>609-926-6691</t>
  </si>
  <si>
    <t>648-890-7668</t>
  </si>
  <si>
    <t>LE88102</t>
  </si>
  <si>
    <t>Quisque Fringilla Institute</t>
  </si>
  <si>
    <t>1264 North Frank Oval</t>
  </si>
  <si>
    <t xml:space="preserve"> Lorraine</t>
  </si>
  <si>
    <t>328-940-2949</t>
  </si>
  <si>
    <t>945-774-5582</t>
  </si>
  <si>
    <t>IA01054</t>
  </si>
  <si>
    <t>Sanford Glass &amp; Jars</t>
  </si>
  <si>
    <t>169 Table Rock Road</t>
  </si>
  <si>
    <t xml:space="preserve"> Towner</t>
  </si>
  <si>
    <t>CO</t>
  </si>
  <si>
    <t>301-772-9961</t>
  </si>
  <si>
    <t>405-885-3507</t>
  </si>
  <si>
    <t>CD08522</t>
  </si>
  <si>
    <t>Semper LLP</t>
  </si>
  <si>
    <t>3696 West McCoy Drive</t>
  </si>
  <si>
    <t xml:space="preserve"> Earlville</t>
  </si>
  <si>
    <t>807-700-5469</t>
  </si>
  <si>
    <t>923-481-8044</t>
  </si>
  <si>
    <t>PS21655</t>
  </si>
  <si>
    <t>Senectus Foundation</t>
  </si>
  <si>
    <t>2 Maple Road</t>
  </si>
  <si>
    <t xml:space="preserve"> Richmond Hill</t>
  </si>
  <si>
    <t>Aguirre</t>
  </si>
  <si>
    <t>778-929-3644</t>
  </si>
  <si>
    <t>354-684-2263</t>
  </si>
  <si>
    <t>KR07718</t>
  </si>
  <si>
    <t>The Ink Trap</t>
  </si>
  <si>
    <t>189 Beresford Run</t>
  </si>
  <si>
    <t xml:space="preserve"> Gilman</t>
  </si>
  <si>
    <t>VT</t>
  </si>
  <si>
    <t>272-504-3508</t>
  </si>
  <si>
    <t>573-396-4218</t>
  </si>
  <si>
    <t>JW82775</t>
  </si>
  <si>
    <t>Torquent Per Conubia Associates</t>
  </si>
  <si>
    <t>624 Keagan Viaduct</t>
  </si>
  <si>
    <t xml:space="preserve"> Shelbyville</t>
  </si>
  <si>
    <t>815-972-2633</t>
  </si>
  <si>
    <t>287-602-4784</t>
  </si>
  <si>
    <t>WW82115</t>
  </si>
  <si>
    <t>Varius Et Corporation</t>
  </si>
  <si>
    <t>5757 Willow Road</t>
  </si>
  <si>
    <t xml:space="preserve"> Lansdale</t>
  </si>
  <si>
    <t>PA</t>
  </si>
  <si>
    <t>Hinton</t>
  </si>
  <si>
    <t>616-537-2448</t>
  </si>
  <si>
    <t>773-340-6637</t>
  </si>
  <si>
    <t>PA80060</t>
  </si>
  <si>
    <t>Vel Turpis Aliquam Ltd</t>
  </si>
  <si>
    <t>547 East 22ND EAST Boulevard</t>
  </si>
  <si>
    <t xml:space="preserve"> Miami</t>
  </si>
  <si>
    <t>FL</t>
  </si>
  <si>
    <t>Collins</t>
  </si>
  <si>
    <t>721-613-2702</t>
  </si>
  <si>
    <t>264-144-0107</t>
  </si>
  <si>
    <t>FY55765</t>
  </si>
  <si>
    <t>Vitae Consulting</t>
  </si>
  <si>
    <t>29916 Brooklawn Junction</t>
  </si>
  <si>
    <t xml:space="preserve"> Oklahoma City</t>
  </si>
  <si>
    <t>OK</t>
  </si>
  <si>
    <t>119-434-3411</t>
  </si>
  <si>
    <t>820-798-2558</t>
  </si>
  <si>
    <t>AU23398</t>
  </si>
  <si>
    <t>Vitae Corporation</t>
  </si>
  <si>
    <t>40710 Bainbridge Run</t>
  </si>
  <si>
    <t xml:space="preserve"> Cotter</t>
  </si>
  <si>
    <t>AR</t>
  </si>
  <si>
    <t>Frazier</t>
  </si>
  <si>
    <t>470-414-7599</t>
  </si>
  <si>
    <t>906-975-8913</t>
  </si>
  <si>
    <t>WZ83402</t>
  </si>
  <si>
    <t>Vivamus Rhoncus PC</t>
  </si>
  <si>
    <t>518 Ouderkirk Pass</t>
  </si>
  <si>
    <t xml:space="preserve"> Dorset</t>
  </si>
  <si>
    <t>288-527-9369</t>
  </si>
  <si>
    <t>386-370-0114</t>
  </si>
  <si>
    <t>January 2018 Sales Commissions</t>
  </si>
  <si>
    <t>Name</t>
  </si>
  <si>
    <t>Monthly Sales</t>
  </si>
  <si>
    <t>Commission Rate</t>
  </si>
  <si>
    <t>Commission</t>
  </si>
  <si>
    <t>Rank</t>
  </si>
  <si>
    <t>Barrera</t>
  </si>
  <si>
    <t>Beach</t>
  </si>
  <si>
    <t>Hodge</t>
  </si>
  <si>
    <t>Lamb</t>
  </si>
  <si>
    <t>Walsh</t>
  </si>
  <si>
    <t>Grand Total</t>
  </si>
  <si>
    <t>Customer with the Highest Unpaid Invoice:</t>
  </si>
  <si>
    <t>The task below should be completed on the Project 5 worksheet.</t>
  </si>
  <si>
    <r>
      <t xml:space="preserve">Use CUBE functions and the Data Model to determine which Company has the highest unpaid invoice balance from </t>
    </r>
    <r>
      <rPr>
        <b/>
        <i/>
        <sz val="12"/>
        <rFont val="Arial"/>
        <family val="2"/>
      </rPr>
      <t>Two Trees Extra Virgin Olive Oil</t>
    </r>
    <r>
      <rPr>
        <sz val="12"/>
        <rFont val="Arial"/>
        <family val="2"/>
      </rPr>
      <t xml:space="preserve"> </t>
    </r>
    <r>
      <rPr>
        <b/>
        <sz val="12"/>
        <rFont val="Arial"/>
        <family val="2"/>
      </rPr>
      <t>(TTEVOO)</t>
    </r>
    <r>
      <rPr>
        <sz val="12"/>
        <rFont val="Arial"/>
        <family val="2"/>
      </rPr>
      <t xml:space="preserve"> for January 2018.  Enter the result in cell E7 on the Project 5 worksheet.</t>
    </r>
  </si>
  <si>
    <t>January 2018 Unpaid Invoices</t>
  </si>
  <si>
    <t>Company Invoices January 2018</t>
  </si>
  <si>
    <t>Complete the tasks on the Project 1-5 worksheets.</t>
  </si>
  <si>
    <t>12 Minute Time Allotment</t>
  </si>
  <si>
    <t>Save the file as "My 04_11 Challenge".</t>
  </si>
  <si>
    <t>2018 Revenue</t>
  </si>
  <si>
    <t>2019 Projected Sales</t>
  </si>
  <si>
    <r>
      <t xml:space="preserve">Use a </t>
    </r>
    <r>
      <rPr>
        <b/>
        <sz val="12"/>
        <rFont val="Arial"/>
        <family val="2"/>
      </rPr>
      <t>What If Analysis</t>
    </r>
    <r>
      <rPr>
        <sz val="12"/>
        <rFont val="Arial"/>
        <family val="2"/>
      </rPr>
      <t xml:space="preserve"> function to determine how many rooms the </t>
    </r>
    <r>
      <rPr>
        <b/>
        <sz val="12"/>
        <rFont val="Arial"/>
        <family val="2"/>
      </rPr>
      <t>Piccadilly</t>
    </r>
    <r>
      <rPr>
        <sz val="12"/>
        <rFont val="Arial"/>
        <family val="2"/>
      </rPr>
      <t xml:space="preserve"> location would need to rent each night for the </t>
    </r>
    <r>
      <rPr>
        <b/>
        <sz val="12"/>
        <rFont val="Arial"/>
        <family val="2"/>
      </rPr>
      <t>2019 Projected Sales</t>
    </r>
    <r>
      <rPr>
        <sz val="12"/>
        <rFont val="Arial"/>
        <family val="2"/>
      </rPr>
      <t xml:space="preserve"> to reach</t>
    </r>
    <r>
      <rPr>
        <b/>
        <sz val="12"/>
        <rFont val="Arial"/>
        <family val="2"/>
      </rPr>
      <t xml:space="preserve"> $2M.</t>
    </r>
  </si>
  <si>
    <t>Payroll for November 2018</t>
  </si>
  <si>
    <t>Department Comparison for November 2018</t>
  </si>
  <si>
    <t>Women's Clothing Sales - 2018</t>
  </si>
  <si>
    <r>
      <t xml:space="preserve">Use Query to load the data from the </t>
    </r>
    <r>
      <rPr>
        <b/>
        <i/>
        <sz val="12"/>
        <rFont val="Arial"/>
        <family val="2"/>
      </rPr>
      <t xml:space="preserve">Womens Clothing.xlsx </t>
    </r>
    <r>
      <rPr>
        <sz val="12"/>
        <rFont val="Arial"/>
        <family val="2"/>
      </rPr>
      <t xml:space="preserve">from the </t>
    </r>
    <r>
      <rPr>
        <b/>
        <sz val="12"/>
        <rFont val="Arial"/>
        <family val="2"/>
      </rPr>
      <t>2018</t>
    </r>
    <r>
      <rPr>
        <sz val="12"/>
        <rFont val="Arial"/>
        <family val="2"/>
      </rPr>
      <t xml:space="preserve"> worksheet (located in the Chapter 4 folder).  Load the data beginning in </t>
    </r>
    <r>
      <rPr>
        <b/>
        <sz val="12"/>
        <rFont val="Arial"/>
        <family val="2"/>
      </rPr>
      <t>A7</t>
    </r>
    <r>
      <rPr>
        <sz val="12"/>
        <rFont val="Arial"/>
        <family val="2"/>
      </rPr>
      <t xml:space="preserve">.  Do not include the </t>
    </r>
    <r>
      <rPr>
        <b/>
        <sz val="12"/>
        <rFont val="Arial"/>
        <family val="2"/>
      </rPr>
      <t>Date</t>
    </r>
    <r>
      <rPr>
        <sz val="12"/>
        <rFont val="Arial"/>
        <family val="2"/>
      </rPr>
      <t xml:space="preserve"> field.</t>
    </r>
  </si>
  <si>
    <t>Sum of Invoices</t>
  </si>
  <si>
    <t>Sum of Payments</t>
  </si>
  <si>
    <t>Sum of Balance</t>
  </si>
  <si>
    <t>Item SKU#</t>
  </si>
  <si>
    <t>COLOR</t>
  </si>
  <si>
    <t>QTY SOLD</t>
  </si>
  <si>
    <t>PRICE</t>
  </si>
  <si>
    <t>yellow</t>
  </si>
  <si>
    <t>red</t>
  </si>
  <si>
    <t>green</t>
  </si>
  <si>
    <t>violet</t>
  </si>
  <si>
    <t>blue</t>
  </si>
  <si>
    <t>brown</t>
  </si>
  <si>
    <t>black</t>
  </si>
  <si>
    <t>orange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</si>
</sst>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00"/>
    <numFmt numFmtId="165" formatCode="d\-mmm\-yyyy"/>
    <numFmt numFmtId="166" formatCode="#."/>
  </numFmts>
  <fonts count="4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sz val="11"/>
      <color theme="0"/>
      <name val="Calibri"/>
      <family val="2"/>
      <scheme val="minor"/>
    </font>
    <font>
      <sz val="12"/>
      <color theme="1"/>
      <name val="Calibri"/>
      <family val="2"/>
      <scheme val="minor"/>
    </font>
    <font>
      <b/>
      <sz val="11"/>
      <color theme="3"/>
      <name val="Arial"/>
      <family val="2"/>
    </font>
    <font>
      <b/>
      <sz val="13"/>
      <color theme="3"/>
      <name val="Arial"/>
      <family val="2"/>
    </font>
    <font>
      <sz val="12"/>
      <name val="Arial"/>
      <family val="2"/>
    </font>
    <font>
      <sz val="10.5"/>
      <color rgb="FF000000"/>
      <name val="Segoe UI"/>
      <family val="2"/>
    </font>
    <font>
      <sz val="12"/>
      <color theme="1"/>
      <name val="Calibri"/>
      <family val="2"/>
    </font>
    <font>
      <b/>
      <sz val="20"/>
      <color theme="3"/>
      <name val="Calibri Light"/>
      <family val="2"/>
      <scheme val="major"/>
    </font>
    <font>
      <sz val="12"/>
      <color theme="1"/>
      <name val="Arial"/>
      <family val="2"/>
    </font>
    <font>
      <sz val="10"/>
      <name val="Arial"/>
      <family val="2"/>
    </font>
    <font>
      <sz val="14"/>
      <color theme="1"/>
      <name val="Calibri"/>
      <family val="2"/>
      <scheme val="minor"/>
    </font>
    <font>
      <b/>
      <sz val="12"/>
      <name val="Arial"/>
      <family val="2"/>
    </font>
    <font>
      <b/>
      <sz val="20"/>
      <color theme="1"/>
      <name val="Calibri"/>
      <family val="2"/>
    </font>
    <font>
      <b/>
      <sz val="15"/>
      <color theme="3"/>
      <name val="Arial"/>
      <family val="2"/>
    </font>
    <font>
      <b/>
      <sz val="12"/>
      <color theme="1"/>
      <name val="Calibri"/>
      <family val="2"/>
      <scheme val="minor"/>
    </font>
    <font>
      <b/>
      <sz val="15"/>
      <color rgb="FF92D050"/>
      <name val="Arial"/>
      <family val="2"/>
    </font>
    <font>
      <b/>
      <sz val="13"/>
      <color theme="9" tint="-0.249977111117893"/>
      <name val="Arial"/>
      <family val="2"/>
    </font>
    <font>
      <b/>
      <sz val="20"/>
      <color rgb="FF92D050"/>
      <name val="Trebuchet MS"/>
      <family val="2"/>
    </font>
    <font>
      <b/>
      <i/>
      <sz val="12"/>
      <name val="Arial"/>
      <family val="2"/>
    </font>
    <font>
      <b/>
      <i/>
      <u/>
      <sz val="12"/>
      <name val="Arial"/>
      <family val="2"/>
    </font>
    <font>
      <sz val="9"/>
      <name val="Verdana"/>
      <family val="2"/>
    </font>
    <font>
      <sz val="10"/>
      <name val="Verdana"/>
      <family val="2"/>
    </font>
    <font>
      <b/>
      <sz val="14"/>
      <name val="Verdana"/>
      <family val="2"/>
    </font>
    <font>
      <b/>
      <sz val="10"/>
      <name val="Verdana"/>
      <family val="2"/>
    </font>
    <font>
      <sz val="9"/>
      <color theme="1"/>
      <name val="Verdana"/>
      <family val="2"/>
    </font>
    <font>
      <sz val="10"/>
      <name val="Helv"/>
    </font>
    <font>
      <sz val="12"/>
      <name val="Calibri"/>
      <family val="2"/>
      <scheme val="minor"/>
    </font>
    <font>
      <b/>
      <sz val="16"/>
      <color theme="1"/>
      <name val="Calibri"/>
      <family val="2"/>
      <scheme val="minor"/>
    </font>
    <font>
      <b/>
      <sz val="14"/>
      <name val="Calibri"/>
      <family val="2"/>
      <scheme val="minor"/>
    </font>
    <font>
      <b/>
      <sz val="14"/>
      <color rgb="FFFF0000"/>
      <name val="Calibri"/>
      <family val="2"/>
      <scheme val="minor"/>
    </font>
    <font>
      <b/>
      <sz val="14"/>
      <color theme="1"/>
      <name val="Calibri"/>
      <family val="2"/>
      <scheme val="minor"/>
    </font>
    <font>
      <b/>
      <sz val="18"/>
      <color theme="1"/>
      <name val="Calibri"/>
      <family val="2"/>
      <scheme val="minor"/>
    </font>
    <font>
      <b/>
      <sz val="20"/>
      <color theme="1"/>
      <name val="Calibri"/>
      <family val="2"/>
      <scheme val="minor"/>
    </font>
    <font>
      <b/>
      <sz val="13"/>
      <color theme="1"/>
      <name val="Calibri"/>
      <family val="2"/>
      <scheme val="minor"/>
    </font>
    <font>
      <b/>
      <sz val="28"/>
      <color rgb="FF92D050"/>
      <name val="Trebuchet MS"/>
      <family val="2"/>
    </font>
    <font>
      <sz val="13"/>
      <color theme="1"/>
      <name val="Calibri"/>
      <family val="2"/>
      <scheme val="minor"/>
    </font>
    <font>
      <b/>
      <sz val="26"/>
      <color rgb="FF92D050"/>
      <name val="Arial"/>
      <family val="2"/>
    </font>
    <font>
      <b/>
      <i/>
      <sz val="14"/>
      <color rgb="FF0070C0"/>
      <name val="Calibri"/>
      <family val="2"/>
      <scheme val="minor"/>
    </font>
    <font>
      <b/>
      <sz val="16"/>
      <color theme="9" tint="-0.249977111117893"/>
      <name val="Calibri"/>
      <family val="2"/>
      <scheme val="minor"/>
    </font>
    <font>
      <b/>
      <sz val="14"/>
      <color theme="9" tint="-0.249977111117893"/>
      <name val="Calibri"/>
      <family val="2"/>
      <scheme val="minor"/>
    </font>
  </fonts>
  <fills count="8">
    <fill>
      <patternFill patternType="none"/>
    </fill>
    <fill>
      <patternFill patternType="gray125"/>
    </fill>
    <fill>
      <patternFill patternType="solid">
        <fgColor theme="4" tint="0.59999389629810485"/>
        <bgColor indexed="65"/>
      </patternFill>
    </fill>
    <fill>
      <patternFill patternType="solid">
        <fgColor theme="0" tint="-0.14999847407452621"/>
        <bgColor theme="0" tint="-0.14999847407452621"/>
      </patternFill>
    </fill>
    <fill>
      <patternFill patternType="solid">
        <fgColor theme="9"/>
      </patternFill>
    </fill>
    <fill>
      <patternFill patternType="solid">
        <fgColor theme="9" tint="0.39997558519241921"/>
        <bgColor indexed="65"/>
      </patternFill>
    </fill>
    <fill>
      <patternFill patternType="solid">
        <fgColor indexed="9"/>
        <bgColor indexed="64"/>
      </patternFill>
    </fill>
    <fill>
      <patternFill patternType="solid">
        <fgColor theme="6" tint="0.59999389629810485"/>
        <bgColor theme="6" tint="0.59999389629810485"/>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auto="1"/>
      </bottom>
      <diagonal/>
    </border>
    <border>
      <left style="thin">
        <color rgb="FF0070C0"/>
      </left>
      <right style="thick">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ck">
        <color rgb="FF0070C0"/>
      </left>
      <right style="thin">
        <color rgb="FF0070C0"/>
      </right>
      <top style="thin">
        <color rgb="FF0070C0"/>
      </top>
      <bottom style="thick">
        <color rgb="FF0070C0"/>
      </bottom>
      <diagonal/>
    </border>
    <border>
      <left/>
      <right style="thick">
        <color rgb="FF0070C0"/>
      </right>
      <top style="thin">
        <color rgb="FF0070C0"/>
      </top>
      <bottom style="thin">
        <color rgb="FF0070C0"/>
      </bottom>
      <diagonal/>
    </border>
    <border>
      <left/>
      <right/>
      <top style="thin">
        <color rgb="FF0070C0"/>
      </top>
      <bottom style="thin">
        <color rgb="FF0070C0"/>
      </bottom>
      <diagonal/>
    </border>
    <border>
      <left style="thin">
        <color rgb="FF0070C0"/>
      </left>
      <right/>
      <top style="thin">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ck">
        <color rgb="FF0070C0"/>
      </left>
      <right style="thin">
        <color rgb="FF0070C0"/>
      </right>
      <top style="thick">
        <color rgb="FF0070C0"/>
      </top>
      <bottom style="thin">
        <color rgb="FF0070C0"/>
      </bottom>
      <diagonal/>
    </border>
    <border>
      <left style="thin">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right/>
      <top style="thick">
        <color rgb="FF0070C0"/>
      </top>
      <bottom style="thick">
        <color rgb="FF92D050"/>
      </bottom>
      <diagonal/>
    </border>
    <border>
      <left style="thick">
        <color rgb="FF92D050"/>
      </left>
      <right style="thick">
        <color rgb="FF92D050"/>
      </right>
      <top style="thick">
        <color rgb="FF92D050"/>
      </top>
      <bottom style="thick">
        <color rgb="FF92D050"/>
      </bottom>
      <diagonal/>
    </border>
    <border>
      <left/>
      <right style="thick">
        <color rgb="FF92D050"/>
      </right>
      <top style="thick">
        <color rgb="FF92D050"/>
      </top>
      <bottom style="thick">
        <color rgb="FF92D050"/>
      </bottom>
      <diagonal/>
    </border>
    <border>
      <left style="thick">
        <color rgb="FF7030A0"/>
      </left>
      <right style="thin">
        <color rgb="FF7030A0"/>
      </right>
      <top style="thick">
        <color rgb="FF7030A0"/>
      </top>
      <bottom style="thick">
        <color rgb="FF7030A0"/>
      </bottom>
      <diagonal/>
    </border>
    <border>
      <left style="thin">
        <color rgb="FF7030A0"/>
      </left>
      <right style="thin">
        <color rgb="FF7030A0"/>
      </right>
      <top style="thick">
        <color rgb="FF7030A0"/>
      </top>
      <bottom style="thick">
        <color rgb="FF7030A0"/>
      </bottom>
      <diagonal/>
    </border>
    <border>
      <left style="thin">
        <color rgb="FF7030A0"/>
      </left>
      <right style="thick">
        <color rgb="FF7030A0"/>
      </right>
      <top style="thick">
        <color rgb="FF7030A0"/>
      </top>
      <bottom style="thick">
        <color rgb="FF7030A0"/>
      </bottom>
      <diagonal/>
    </border>
    <border>
      <left style="thick">
        <color rgb="FF7030A0"/>
      </left>
      <right style="thin">
        <color rgb="FF7030A0"/>
      </right>
      <top style="thick">
        <color rgb="FF7030A0"/>
      </top>
      <bottom style="thin">
        <color rgb="FF7030A0"/>
      </bottom>
      <diagonal/>
    </border>
    <border>
      <left style="thin">
        <color rgb="FF7030A0"/>
      </left>
      <right style="thin">
        <color rgb="FF7030A0"/>
      </right>
      <top style="thick">
        <color rgb="FF7030A0"/>
      </top>
      <bottom style="thin">
        <color rgb="FF7030A0"/>
      </bottom>
      <diagonal/>
    </border>
    <border>
      <left style="thin">
        <color rgb="FF7030A0"/>
      </left>
      <right style="thick">
        <color rgb="FF7030A0"/>
      </right>
      <top style="thick">
        <color rgb="FF7030A0"/>
      </top>
      <bottom style="thin">
        <color rgb="FF7030A0"/>
      </bottom>
      <diagonal/>
    </border>
    <border>
      <left style="thick">
        <color rgb="FF7030A0"/>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style="thick">
        <color rgb="FF7030A0"/>
      </right>
      <top style="thin">
        <color rgb="FF7030A0"/>
      </top>
      <bottom style="thin">
        <color rgb="FF7030A0"/>
      </bottom>
      <diagonal/>
    </border>
    <border>
      <left style="thick">
        <color rgb="FF7030A0"/>
      </left>
      <right style="thin">
        <color rgb="FF7030A0"/>
      </right>
      <top style="thin">
        <color rgb="FF7030A0"/>
      </top>
      <bottom style="thick">
        <color rgb="FF7030A0"/>
      </bottom>
      <diagonal/>
    </border>
    <border>
      <left style="thin">
        <color rgb="FF7030A0"/>
      </left>
      <right style="thin">
        <color rgb="FF7030A0"/>
      </right>
      <top style="thin">
        <color rgb="FF7030A0"/>
      </top>
      <bottom style="thick">
        <color rgb="FF7030A0"/>
      </bottom>
      <diagonal/>
    </border>
    <border>
      <left style="thin">
        <color rgb="FF7030A0"/>
      </left>
      <right style="thick">
        <color rgb="FF7030A0"/>
      </right>
      <top style="thin">
        <color rgb="FF7030A0"/>
      </top>
      <bottom style="thick">
        <color rgb="FF7030A0"/>
      </bottom>
      <diagonal/>
    </border>
    <border>
      <left/>
      <right/>
      <top style="thick">
        <color theme="0"/>
      </top>
      <bottom/>
      <diagonal/>
    </border>
    <border>
      <left style="medium">
        <color theme="8" tint="-0.24994659260841701"/>
      </left>
      <right/>
      <top style="medium">
        <color theme="8" tint="-0.24994659260841701"/>
      </top>
      <bottom/>
      <diagonal/>
    </border>
    <border>
      <left/>
      <right/>
      <top style="medium">
        <color theme="8" tint="-0.24994659260841701"/>
      </top>
      <bottom/>
      <diagonal/>
    </border>
    <border>
      <left/>
      <right style="medium">
        <color theme="8" tint="-0.24994659260841701"/>
      </right>
      <top style="medium">
        <color theme="8" tint="-0.24994659260841701"/>
      </top>
      <bottom/>
      <diagonal/>
    </border>
    <border>
      <left style="medium">
        <color theme="8" tint="-0.24994659260841701"/>
      </left>
      <right/>
      <top/>
      <bottom style="medium">
        <color theme="8" tint="-0.24994659260841701"/>
      </bottom>
      <diagonal/>
    </border>
    <border>
      <left/>
      <right/>
      <top/>
      <bottom style="medium">
        <color theme="8" tint="-0.24994659260841701"/>
      </bottom>
      <diagonal/>
    </border>
    <border>
      <left/>
      <right style="medium">
        <color theme="8" tint="-0.24994659260841701"/>
      </right>
      <top/>
      <bottom style="medium">
        <color theme="8" tint="-0.24994659260841701"/>
      </bottom>
      <diagonal/>
    </border>
    <border>
      <left style="thick">
        <color rgb="FF0070C0"/>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s>
  <cellStyleXfs count="20">
    <xf numFmtId="0" fontId="0" fillId="0" borderId="0"/>
    <xf numFmtId="0" fontId="4" fillId="0" borderId="0" applyNumberFormat="0" applyFill="0" applyBorder="0" applyAlignment="0" applyProtection="0"/>
    <xf numFmtId="0" fontId="5" fillId="0" borderId="1" applyNumberFormat="0" applyFill="0" applyAlignment="0" applyProtection="0"/>
    <xf numFmtId="0" fontId="3" fillId="0" borderId="0"/>
    <xf numFmtId="0" fontId="8" fillId="0" borderId="0" applyNumberFormat="0" applyFill="0" applyBorder="0" applyAlignment="0" applyProtection="0"/>
    <xf numFmtId="0" fontId="9" fillId="0" borderId="2" applyNumberFormat="0" applyFill="0" applyAlignment="0" applyProtection="0"/>
    <xf numFmtId="0" fontId="2" fillId="0" borderId="0"/>
    <xf numFmtId="0" fontId="15" fillId="0" borderId="0"/>
    <xf numFmtId="0" fontId="2" fillId="0" borderId="0"/>
    <xf numFmtId="0" fontId="19" fillId="0" borderId="1" applyNumberFormat="0" applyFill="0" applyAlignment="0" applyProtection="0"/>
    <xf numFmtId="44" fontId="2" fillId="0" borderId="0" applyFont="0" applyFill="0" applyBorder="0" applyAlignment="0" applyProtection="0"/>
    <xf numFmtId="0" fontId="2"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26" fillId="0" borderId="0"/>
    <xf numFmtId="0" fontId="1" fillId="0" borderId="0"/>
    <xf numFmtId="0" fontId="3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60">
    <xf numFmtId="0" fontId="0" fillId="0" borderId="0" xfId="0"/>
    <xf numFmtId="0" fontId="3" fillId="0" borderId="0" xfId="3"/>
    <xf numFmtId="0" fontId="3" fillId="0" borderId="0" xfId="3" applyNumberFormat="1"/>
    <xf numFmtId="14" fontId="3" fillId="0" borderId="0" xfId="3" applyNumberFormat="1"/>
    <xf numFmtId="0" fontId="10" fillId="0" borderId="0" xfId="0" applyFont="1"/>
    <xf numFmtId="166" fontId="10" fillId="0" borderId="6" xfId="0" applyNumberFormat="1" applyFont="1" applyBorder="1"/>
    <xf numFmtId="0" fontId="11" fillId="0" borderId="0" xfId="0" applyFont="1"/>
    <xf numFmtId="166" fontId="10" fillId="0" borderId="10" xfId="0" applyNumberFormat="1" applyFont="1" applyBorder="1"/>
    <xf numFmtId="0" fontId="0" fillId="0" borderId="13" xfId="0" applyBorder="1"/>
    <xf numFmtId="0" fontId="0" fillId="0" borderId="15" xfId="0" applyBorder="1"/>
    <xf numFmtId="0" fontId="2" fillId="0" borderId="0" xfId="6"/>
    <xf numFmtId="0" fontId="7" fillId="0" borderId="0" xfId="6" applyFont="1" applyAlignment="1">
      <alignment wrapText="1"/>
    </xf>
    <xf numFmtId="0" fontId="15" fillId="0" borderId="0" xfId="7"/>
    <xf numFmtId="49" fontId="2" fillId="0" borderId="0" xfId="6" applyNumberFormat="1"/>
    <xf numFmtId="0" fontId="18" fillId="0" borderId="0" xfId="8" applyFont="1" applyAlignment="1">
      <alignment horizontal="center"/>
    </xf>
    <xf numFmtId="0" fontId="2" fillId="0" borderId="0" xfId="8"/>
    <xf numFmtId="0" fontId="12" fillId="0" borderId="0" xfId="8" applyFont="1" applyAlignment="1">
      <alignment vertical="center" wrapText="1"/>
    </xf>
    <xf numFmtId="164" fontId="2" fillId="0" borderId="0" xfId="8" applyNumberFormat="1"/>
    <xf numFmtId="164" fontId="0" fillId="0" borderId="0" xfId="10" applyNumberFormat="1" applyFont="1"/>
    <xf numFmtId="0" fontId="10" fillId="0" borderId="0" xfId="0" applyFont="1" applyBorder="1" applyAlignment="1"/>
    <xf numFmtId="165" fontId="9" fillId="0" borderId="0" xfId="5" applyNumberFormat="1" applyBorder="1" applyAlignment="1"/>
    <xf numFmtId="0" fontId="10" fillId="0" borderId="0" xfId="0" applyFont="1" applyBorder="1" applyAlignment="1"/>
    <xf numFmtId="0" fontId="5" fillId="0" borderId="17" xfId="2" applyBorder="1" applyAlignment="1"/>
    <xf numFmtId="0" fontId="5" fillId="0" borderId="18" xfId="2" applyBorder="1" applyAlignment="1"/>
    <xf numFmtId="166" fontId="10" fillId="0" borderId="10" xfId="0" applyNumberFormat="1" applyFont="1" applyBorder="1" applyAlignment="1">
      <alignment vertical="top"/>
    </xf>
    <xf numFmtId="0" fontId="1" fillId="4" borderId="0" xfId="12" applyFont="1"/>
    <xf numFmtId="165" fontId="22" fillId="0" borderId="0" xfId="5" applyNumberFormat="1" applyFont="1" applyBorder="1" applyAlignment="1"/>
    <xf numFmtId="164" fontId="22" fillId="0" borderId="0" xfId="5" applyNumberFormat="1" applyFont="1" applyBorder="1" applyAlignment="1"/>
    <xf numFmtId="164" fontId="22" fillId="0" borderId="0" xfId="10" applyNumberFormat="1" applyFont="1" applyBorder="1" applyAlignment="1"/>
    <xf numFmtId="165" fontId="1" fillId="4" borderId="0" xfId="12" applyNumberFormat="1" applyFont="1" applyBorder="1" applyAlignment="1"/>
    <xf numFmtId="14" fontId="1" fillId="4" borderId="0" xfId="12" applyNumberFormat="1" applyFont="1" applyBorder="1" applyAlignment="1"/>
    <xf numFmtId="0" fontId="1" fillId="4" borderId="0" xfId="12" applyNumberFormat="1" applyFont="1" applyBorder="1" applyAlignment="1"/>
    <xf numFmtId="166" fontId="10" fillId="0" borderId="0" xfId="0" applyNumberFormat="1" applyFont="1" applyBorder="1" applyAlignment="1">
      <alignment vertical="top" wrapText="1"/>
    </xf>
    <xf numFmtId="166" fontId="10" fillId="0" borderId="6" xfId="0" applyNumberFormat="1" applyFont="1" applyBorder="1" applyAlignment="1">
      <alignment vertical="top"/>
    </xf>
    <xf numFmtId="0" fontId="20" fillId="0" borderId="22" xfId="0" applyFont="1" applyBorder="1"/>
    <xf numFmtId="0" fontId="20" fillId="3" borderId="23" xfId="0" applyFont="1" applyFill="1" applyBorder="1" applyAlignment="1">
      <alignment horizontal="center"/>
    </xf>
    <xf numFmtId="0" fontId="20" fillId="0" borderId="23" xfId="0" applyFont="1" applyBorder="1" applyAlignment="1">
      <alignment horizontal="center"/>
    </xf>
    <xf numFmtId="0" fontId="20" fillId="3" borderId="23" xfId="0" applyFont="1" applyFill="1" applyBorder="1" applyAlignment="1">
      <alignment horizontal="center" wrapText="1"/>
    </xf>
    <xf numFmtId="0" fontId="20" fillId="3" borderId="24" xfId="0" applyFont="1" applyFill="1" applyBorder="1" applyAlignment="1">
      <alignment horizontal="center"/>
    </xf>
    <xf numFmtId="0" fontId="20" fillId="0" borderId="25" xfId="0" applyFont="1" applyBorder="1"/>
    <xf numFmtId="164" fontId="0" fillId="3" borderId="26" xfId="0" applyNumberFormat="1" applyFont="1" applyFill="1" applyBorder="1"/>
    <xf numFmtId="0" fontId="0" fillId="0" borderId="26" xfId="0" applyFont="1" applyBorder="1" applyAlignment="1">
      <alignment horizontal="center"/>
    </xf>
    <xf numFmtId="0" fontId="0" fillId="3" borderId="26" xfId="0" applyFont="1" applyFill="1" applyBorder="1" applyAlignment="1">
      <alignment horizontal="center"/>
    </xf>
    <xf numFmtId="164" fontId="0" fillId="0" borderId="26" xfId="0" applyNumberFormat="1" applyFont="1" applyBorder="1"/>
    <xf numFmtId="164" fontId="0" fillId="3" borderId="27" xfId="0" applyNumberFormat="1" applyFont="1" applyFill="1" applyBorder="1"/>
    <xf numFmtId="0" fontId="20" fillId="0" borderId="28" xfId="0" applyFont="1" applyBorder="1"/>
    <xf numFmtId="164" fontId="0" fillId="3" borderId="29" xfId="0" applyNumberFormat="1" applyFont="1" applyFill="1" applyBorder="1"/>
    <xf numFmtId="0" fontId="0" fillId="0" borderId="29" xfId="0" applyFont="1" applyBorder="1" applyAlignment="1">
      <alignment horizontal="center"/>
    </xf>
    <xf numFmtId="0" fontId="0" fillId="3" borderId="29" xfId="0" applyFont="1" applyFill="1" applyBorder="1" applyAlignment="1">
      <alignment horizontal="center"/>
    </xf>
    <xf numFmtId="164" fontId="0" fillId="0" borderId="29" xfId="0" applyNumberFormat="1" applyFont="1" applyBorder="1"/>
    <xf numFmtId="164" fontId="0" fillId="3" borderId="30" xfId="0" applyNumberFormat="1" applyFont="1" applyFill="1" applyBorder="1"/>
    <xf numFmtId="0" fontId="20" fillId="0" borderId="31" xfId="0" applyFont="1" applyBorder="1"/>
    <xf numFmtId="164" fontId="0" fillId="3" borderId="32" xfId="0" applyNumberFormat="1" applyFont="1" applyFill="1" applyBorder="1"/>
    <xf numFmtId="0" fontId="0" fillId="0" borderId="32" xfId="0" applyFont="1" applyBorder="1" applyAlignment="1">
      <alignment horizontal="center"/>
    </xf>
    <xf numFmtId="0" fontId="0" fillId="3" borderId="32" xfId="0" applyFont="1" applyFill="1" applyBorder="1" applyAlignment="1">
      <alignment horizontal="center"/>
    </xf>
    <xf numFmtId="164" fontId="0" fillId="0" borderId="32" xfId="0" applyNumberFormat="1" applyFont="1" applyBorder="1"/>
    <xf numFmtId="164" fontId="0" fillId="3" borderId="33" xfId="0" applyNumberFormat="1" applyFont="1" applyFill="1" applyBorder="1"/>
    <xf numFmtId="166" fontId="14" fillId="0" borderId="0" xfId="6" applyNumberFormat="1" applyFont="1"/>
    <xf numFmtId="0" fontId="27" fillId="0" borderId="0" xfId="14" applyFont="1"/>
    <xf numFmtId="0" fontId="28" fillId="0" borderId="0" xfId="14" applyFont="1" applyAlignment="1">
      <alignment horizontal="left"/>
    </xf>
    <xf numFmtId="0" fontId="29" fillId="0" borderId="0" xfId="14" applyFont="1"/>
    <xf numFmtId="164" fontId="27" fillId="0" borderId="0" xfId="14" applyNumberFormat="1" applyFont="1"/>
    <xf numFmtId="0" fontId="30" fillId="0" borderId="0" xfId="14" applyFont="1" applyAlignment="1">
      <alignment horizontal="center" vertical="center"/>
    </xf>
    <xf numFmtId="0" fontId="16" fillId="0" borderId="0" xfId="15" applyFont="1"/>
    <xf numFmtId="164" fontId="16" fillId="0" borderId="0" xfId="15" applyNumberFormat="1" applyFont="1"/>
    <xf numFmtId="0" fontId="15" fillId="6" borderId="0" xfId="14" applyFont="1" applyFill="1"/>
    <xf numFmtId="0" fontId="7" fillId="0" borderId="0" xfId="15" applyFont="1"/>
    <xf numFmtId="164" fontId="7" fillId="0" borderId="0" xfId="15" applyNumberFormat="1" applyFont="1"/>
    <xf numFmtId="0" fontId="26" fillId="0" borderId="0" xfId="14" applyFill="1" applyProtection="1"/>
    <xf numFmtId="0" fontId="1" fillId="0" borderId="0" xfId="15"/>
    <xf numFmtId="164" fontId="26" fillId="0" borderId="0" xfId="14" applyNumberFormat="1" applyFill="1" applyProtection="1"/>
    <xf numFmtId="44" fontId="7" fillId="0" borderId="0" xfId="19" applyFont="1"/>
    <xf numFmtId="9" fontId="32" fillId="0" borderId="0" xfId="18" applyFont="1"/>
    <xf numFmtId="164" fontId="32" fillId="0" borderId="0" xfId="19" applyNumberFormat="1" applyFont="1" applyAlignment="1">
      <alignment horizontal="center"/>
    </xf>
    <xf numFmtId="0" fontId="32" fillId="0" borderId="0" xfId="15" applyFont="1"/>
    <xf numFmtId="0" fontId="33" fillId="0" borderId="0" xfId="0" applyFont="1"/>
    <xf numFmtId="0" fontId="7" fillId="0" borderId="0" xfId="15" applyFont="1" applyBorder="1"/>
    <xf numFmtId="164" fontId="0" fillId="0" borderId="0" xfId="0" applyNumberFormat="1"/>
    <xf numFmtId="0" fontId="0" fillId="0" borderId="35" xfId="0" applyBorder="1"/>
    <xf numFmtId="166" fontId="10" fillId="0" borderId="38" xfId="0" applyNumberFormat="1" applyFont="1" applyBorder="1" applyAlignment="1">
      <alignment vertical="top"/>
    </xf>
    <xf numFmtId="0" fontId="20" fillId="0" borderId="0" xfId="0" applyFont="1"/>
    <xf numFmtId="164" fontId="20" fillId="0" borderId="0" xfId="0" applyNumberFormat="1" applyFont="1"/>
    <xf numFmtId="0" fontId="28" fillId="0" borderId="0" xfId="0" applyFont="1"/>
    <xf numFmtId="0" fontId="7" fillId="7" borderId="34" xfId="15" applyFont="1" applyFill="1" applyBorder="1"/>
    <xf numFmtId="0" fontId="34" fillId="0" borderId="0" xfId="16" applyFont="1" applyAlignment="1">
      <alignment vertical="center"/>
    </xf>
    <xf numFmtId="0" fontId="0" fillId="0" borderId="0" xfId="0" applyNumberFormat="1"/>
    <xf numFmtId="0" fontId="33" fillId="0" borderId="0" xfId="0" applyFont="1" applyAlignment="1">
      <alignment horizontal="center"/>
    </xf>
    <xf numFmtId="165" fontId="38" fillId="4" borderId="0" xfId="12" applyNumberFormat="1" applyFont="1" applyBorder="1" applyAlignment="1"/>
    <xf numFmtId="0" fontId="39" fillId="4" borderId="3" xfId="12" applyFont="1" applyBorder="1"/>
    <xf numFmtId="0" fontId="39" fillId="4" borderId="3" xfId="12" applyFont="1" applyBorder="1" applyAlignment="1">
      <alignment horizontal="center" wrapText="1"/>
    </xf>
    <xf numFmtId="14" fontId="39" fillId="4" borderId="3" xfId="12" applyNumberFormat="1" applyFont="1" applyBorder="1"/>
    <xf numFmtId="0" fontId="39" fillId="4" borderId="3" xfId="12" applyNumberFormat="1" applyFont="1" applyBorder="1"/>
    <xf numFmtId="0" fontId="39" fillId="4" borderId="3" xfId="12" applyFont="1" applyBorder="1" applyAlignment="1">
      <alignment horizontal="center"/>
    </xf>
    <xf numFmtId="0" fontId="39" fillId="4" borderId="3" xfId="12" applyNumberFormat="1" applyFont="1" applyBorder="1" applyAlignment="1">
      <alignment horizontal="center" wrapText="1"/>
    </xf>
    <xf numFmtId="0" fontId="7" fillId="0" borderId="0" xfId="3" applyFont="1"/>
    <xf numFmtId="14" fontId="7" fillId="0" borderId="0" xfId="3" applyNumberFormat="1" applyFont="1"/>
    <xf numFmtId="0" fontId="7" fillId="0" borderId="0" xfId="3" applyNumberFormat="1" applyFont="1"/>
    <xf numFmtId="0" fontId="7" fillId="0" borderId="0" xfId="3" applyFont="1" applyAlignment="1">
      <alignment horizontal="center"/>
    </xf>
    <xf numFmtId="164" fontId="7" fillId="0" borderId="0" xfId="3" applyNumberFormat="1" applyFont="1"/>
    <xf numFmtId="166" fontId="17" fillId="0" borderId="20" xfId="0" applyNumberFormat="1" applyFont="1" applyBorder="1" applyAlignment="1">
      <alignment vertical="top" wrapText="1"/>
    </xf>
    <xf numFmtId="0" fontId="7" fillId="0" borderId="0" xfId="0" applyFont="1" applyAlignment="1">
      <alignment horizontal="center"/>
    </xf>
    <xf numFmtId="0" fontId="41" fillId="5" borderId="0" xfId="13" applyFont="1"/>
    <xf numFmtId="0" fontId="39" fillId="4" borderId="0" xfId="12" applyFont="1"/>
    <xf numFmtId="0" fontId="7" fillId="0" borderId="0" xfId="8" applyFont="1"/>
    <xf numFmtId="164" fontId="7" fillId="0" borderId="0" xfId="8" applyNumberFormat="1" applyFont="1"/>
    <xf numFmtId="165" fontId="37" fillId="0" borderId="0" xfId="12" applyNumberFormat="1" applyFont="1" applyFill="1" applyBorder="1" applyAlignment="1"/>
    <xf numFmtId="0" fontId="0" fillId="0" borderId="0" xfId="0" applyNumberFormat="1" applyFont="1"/>
    <xf numFmtId="0" fontId="0" fillId="0" borderId="0" xfId="0" applyFont="1"/>
    <xf numFmtId="166" fontId="10" fillId="0" borderId="41" xfId="0" applyNumberFormat="1" applyFont="1" applyBorder="1" applyAlignment="1">
      <alignment vertical="top"/>
    </xf>
    <xf numFmtId="0" fontId="0" fillId="0" borderId="44" xfId="0" applyBorder="1"/>
    <xf numFmtId="0" fontId="0" fillId="0" borderId="45" xfId="0" applyBorder="1"/>
    <xf numFmtId="0" fontId="0" fillId="0" borderId="46" xfId="0" applyBorder="1"/>
    <xf numFmtId="164" fontId="0" fillId="0" borderId="47" xfId="0" applyNumberFormat="1" applyBorder="1"/>
    <xf numFmtId="164" fontId="0" fillId="0" borderId="48" xfId="0" applyNumberFormat="1" applyBorder="1"/>
    <xf numFmtId="164" fontId="0" fillId="0" borderId="49" xfId="0" applyNumberFormat="1" applyBorder="1"/>
    <xf numFmtId="164" fontId="0" fillId="0" borderId="50" xfId="0" applyNumberFormat="1" applyBorder="1"/>
    <xf numFmtId="164" fontId="0" fillId="0" borderId="51" xfId="0" applyNumberFormat="1" applyBorder="1"/>
    <xf numFmtId="164" fontId="0" fillId="0" borderId="52" xfId="0" applyNumberFormat="1" applyBorder="1"/>
    <xf numFmtId="0" fontId="0" fillId="0" borderId="0" xfId="0" pivotButton="1"/>
    <xf numFmtId="0" fontId="43" fillId="0" borderId="0" xfId="0" applyFont="1"/>
    <xf numFmtId="0" fontId="44" fillId="0" borderId="21" xfId="3" applyFont="1" applyBorder="1"/>
    <xf numFmtId="14" fontId="44" fillId="0" borderId="0" xfId="0" applyNumberFormat="1" applyFont="1"/>
    <xf numFmtId="1" fontId="45" fillId="0" borderId="20" xfId="8" applyNumberFormat="1" applyFont="1" applyBorder="1"/>
    <xf numFmtId="0" fontId="16" fillId="0" borderId="0" xfId="6" applyFont="1"/>
    <xf numFmtId="49" fontId="13" fillId="0" borderId="0" xfId="1" applyNumberFormat="1" applyFont="1" applyAlignment="1">
      <alignment horizontal="center"/>
    </xf>
    <xf numFmtId="49" fontId="5" fillId="0" borderId="0" xfId="2" applyNumberFormat="1" applyBorder="1" applyAlignment="1">
      <alignment horizontal="center"/>
    </xf>
    <xf numFmtId="0" fontId="14" fillId="0" borderId="0" xfId="6" applyFont="1" applyAlignment="1">
      <alignment wrapText="1"/>
    </xf>
    <xf numFmtId="0" fontId="14" fillId="0" borderId="0" xfId="6" applyFont="1"/>
    <xf numFmtId="0" fontId="5" fillId="0" borderId="14" xfId="2" applyBorder="1" applyAlignment="1">
      <alignment horizontal="center"/>
    </xf>
    <xf numFmtId="0" fontId="10" fillId="0" borderId="12" xfId="0" applyFont="1" applyBorder="1" applyAlignment="1">
      <alignment wrapText="1"/>
    </xf>
    <xf numFmtId="0" fontId="10" fillId="0" borderId="11" xfId="0" applyFont="1" applyBorder="1" applyAlignment="1">
      <alignment wrapText="1"/>
    </xf>
    <xf numFmtId="0" fontId="33" fillId="0" borderId="0" xfId="0" applyFont="1" applyAlignment="1">
      <alignment horizontal="center"/>
    </xf>
    <xf numFmtId="0" fontId="42" fillId="0" borderId="19" xfId="9" applyFont="1" applyBorder="1" applyAlignment="1">
      <alignment horizontal="center" vertical="center"/>
    </xf>
    <xf numFmtId="0" fontId="21" fillId="0" borderId="19" xfId="9" applyFont="1" applyBorder="1" applyAlignment="1">
      <alignment horizontal="center" vertical="center"/>
    </xf>
    <xf numFmtId="0" fontId="36" fillId="0" borderId="0" xfId="8" applyFont="1"/>
    <xf numFmtId="0" fontId="10" fillId="0" borderId="9" xfId="0" applyFont="1" applyBorder="1" applyAlignment="1">
      <alignment horizontal="left"/>
    </xf>
    <xf numFmtId="0" fontId="10" fillId="0" borderId="8" xfId="0" applyFont="1" applyBorder="1" applyAlignment="1">
      <alignment horizontal="left"/>
    </xf>
    <xf numFmtId="0" fontId="10" fillId="0" borderId="7" xfId="0" applyFont="1" applyBorder="1" applyAlignment="1">
      <alignment horizontal="left"/>
    </xf>
    <xf numFmtId="0" fontId="5" fillId="0" borderId="16" xfId="2" applyBorder="1" applyAlignment="1">
      <alignment horizontal="center"/>
    </xf>
    <xf numFmtId="0" fontId="5" fillId="0" borderId="17" xfId="2" applyBorder="1" applyAlignment="1">
      <alignment horizontal="center"/>
    </xf>
    <xf numFmtId="0" fontId="5" fillId="0" borderId="18" xfId="2" applyBorder="1" applyAlignment="1">
      <alignment horizontal="center"/>
    </xf>
    <xf numFmtId="0" fontId="10" fillId="0" borderId="9" xfId="0" applyFont="1" applyBorder="1" applyAlignment="1">
      <alignment wrapText="1"/>
    </xf>
    <xf numFmtId="0" fontId="10" fillId="0" borderId="8" xfId="0" applyFont="1" applyBorder="1" applyAlignment="1">
      <alignment wrapText="1"/>
    </xf>
    <xf numFmtId="0" fontId="10" fillId="0" borderId="7" xfId="0" applyFont="1" applyBorder="1" applyAlignment="1">
      <alignment wrapText="1"/>
    </xf>
    <xf numFmtId="0" fontId="10" fillId="0" borderId="5" xfId="0" applyFont="1" applyBorder="1" applyAlignment="1"/>
    <xf numFmtId="0" fontId="10" fillId="0" borderId="4" xfId="0" applyFont="1" applyBorder="1" applyAlignment="1"/>
    <xf numFmtId="0" fontId="5" fillId="0" borderId="13" xfId="2" applyBorder="1" applyAlignment="1">
      <alignment horizontal="center"/>
    </xf>
    <xf numFmtId="0" fontId="10" fillId="0" borderId="12" xfId="0" applyFont="1" applyBorder="1" applyAlignment="1">
      <alignment vertical="top" wrapText="1"/>
    </xf>
    <xf numFmtId="0" fontId="10" fillId="0" borderId="11" xfId="0" applyFont="1" applyBorder="1" applyAlignment="1">
      <alignment vertical="top" wrapText="1"/>
    </xf>
    <xf numFmtId="0" fontId="10" fillId="0" borderId="42" xfId="0" applyFont="1" applyBorder="1" applyAlignment="1">
      <alignment wrapText="1"/>
    </xf>
    <xf numFmtId="0" fontId="10" fillId="0" borderId="43" xfId="0" applyFont="1" applyBorder="1" applyAlignment="1">
      <alignment wrapText="1"/>
    </xf>
    <xf numFmtId="0" fontId="40" fillId="0" borderId="0" xfId="0" applyFont="1" applyBorder="1" applyAlignment="1">
      <alignment horizontal="center" vertical="center"/>
    </xf>
    <xf numFmtId="0" fontId="23" fillId="0" borderId="0" xfId="0" applyFont="1" applyBorder="1" applyAlignment="1">
      <alignment horizontal="center" vertical="center"/>
    </xf>
    <xf numFmtId="0" fontId="10" fillId="0" borderId="5" xfId="0" applyFont="1" applyBorder="1" applyAlignment="1">
      <alignment vertical="top" wrapText="1"/>
    </xf>
    <xf numFmtId="0" fontId="10" fillId="0" borderId="4" xfId="0" applyFont="1" applyBorder="1" applyAlignment="1">
      <alignment vertical="top" wrapText="1"/>
    </xf>
    <xf numFmtId="0" fontId="5" fillId="0" borderId="36" xfId="2" applyBorder="1" applyAlignment="1">
      <alignment horizontal="center" vertical="center" wrapText="1"/>
    </xf>
    <xf numFmtId="0" fontId="5" fillId="0" borderId="37" xfId="2" applyBorder="1" applyAlignment="1">
      <alignment horizontal="center" vertical="center" wrapText="1"/>
    </xf>
    <xf numFmtId="0" fontId="10" fillId="0" borderId="39" xfId="0" applyFont="1" applyBorder="1" applyAlignment="1">
      <alignment horizontal="left" vertical="top" wrapText="1"/>
    </xf>
    <xf numFmtId="0" fontId="10" fillId="0" borderId="40" xfId="0" applyFont="1" applyBorder="1" applyAlignment="1">
      <alignment horizontal="left" vertical="top" wrapText="1"/>
    </xf>
    <xf numFmtId="0" fontId="35" fillId="0" borderId="0" xfId="0" applyFont="1"/>
  </cellXfs>
  <cellStyles count="20">
    <cellStyle name="40% - Accent1 2" xfId="11" xr:uid="{00000000-0005-0000-0000-000000000000}"/>
    <cellStyle name="60% - Accent6" xfId="13" builtinId="52"/>
    <cellStyle name="Accent6" xfId="12" builtinId="49"/>
    <cellStyle name="Comma 2" xfId="17" xr:uid="{1C1193F5-CBCC-4CBF-AF03-8AD3A5F810C5}"/>
    <cellStyle name="Currency 2" xfId="10" xr:uid="{00000000-0005-0000-0000-000003000000}"/>
    <cellStyle name="Currency 3" xfId="19" xr:uid="{33418580-9086-47AD-B4FA-1AFF4451F56B}"/>
    <cellStyle name="Heading 1" xfId="2" builtinId="16"/>
    <cellStyle name="Heading 1 2" xfId="9" xr:uid="{00000000-0005-0000-0000-000005000000}"/>
    <cellStyle name="Heading 2 2" xfId="5" xr:uid="{00000000-0005-0000-0000-000006000000}"/>
    <cellStyle name="Heading 4 2" xfId="4" xr:uid="{00000000-0005-0000-0000-000007000000}"/>
    <cellStyle name="Normal" xfId="0" builtinId="0"/>
    <cellStyle name="Normal 2" xfId="7" xr:uid="{00000000-0005-0000-0000-000009000000}"/>
    <cellStyle name="Normal 2 2" xfId="14" xr:uid="{EB039678-6DF7-4282-97EB-48F89AF42F15}"/>
    <cellStyle name="Normal 3" xfId="3" xr:uid="{00000000-0005-0000-0000-00000A000000}"/>
    <cellStyle name="Normal 3 2" xfId="8" xr:uid="{00000000-0005-0000-0000-00000B000000}"/>
    <cellStyle name="Normal 4" xfId="6" xr:uid="{00000000-0005-0000-0000-00000C000000}"/>
    <cellStyle name="Normal 5" xfId="15" xr:uid="{4C7E5849-252F-472E-A8D1-69767661FC5E}"/>
    <cellStyle name="Normal_TENNISQ2" xfId="16" xr:uid="{29A603F6-731A-41ED-BFF5-C25CAEBC4E09}"/>
    <cellStyle name="Percent 2" xfId="18" xr:uid="{C64CB74F-DE0E-473A-8366-6EB9F092D118}"/>
    <cellStyle name="Title" xfId="1" builtinId="15"/>
  </cellStyles>
  <dxfs count="37">
    <dxf>
      <font>
        <b/>
      </font>
    </dxf>
    <dxf>
      <font>
        <b/>
      </font>
    </dxf>
    <dxf>
      <numFmt numFmtId="164" formatCode="&quot;$&quot;#,##0.00"/>
    </dxf>
    <dxf>
      <font>
        <b val="0"/>
        <i val="0"/>
        <strike val="0"/>
        <condense val="0"/>
        <extend val="0"/>
        <outline val="0"/>
        <shadow val="0"/>
        <u val="none"/>
        <vertAlign val="baseline"/>
        <sz val="12"/>
        <color theme="1"/>
        <name val="Calibri"/>
        <family val="2"/>
        <scheme val="minor"/>
      </font>
      <numFmt numFmtId="0" formatCode="General"/>
    </dxf>
    <dxf>
      <font>
        <b val="0"/>
        <i val="0"/>
        <strike val="0"/>
        <condense val="0"/>
        <extend val="0"/>
        <outline val="0"/>
        <shadow val="0"/>
        <u val="none"/>
        <vertAlign val="baseline"/>
        <sz val="12"/>
        <color theme="1"/>
        <name val="Calibri"/>
        <family val="2"/>
        <scheme val="minor"/>
      </font>
      <numFmt numFmtId="0" formatCode="General"/>
    </dxf>
    <dxf>
      <font>
        <b val="0"/>
        <i val="0"/>
        <strike val="0"/>
        <condense val="0"/>
        <extend val="0"/>
        <outline val="0"/>
        <shadow val="0"/>
        <u val="none"/>
        <vertAlign val="baseline"/>
        <sz val="12"/>
        <color theme="1"/>
        <name val="Calibri"/>
        <family val="2"/>
        <scheme val="minor"/>
      </font>
      <numFmt numFmtId="0" formatCode="General"/>
    </dxf>
    <dxf>
      <font>
        <b val="0"/>
        <i val="0"/>
        <strike val="0"/>
        <condense val="0"/>
        <extend val="0"/>
        <outline val="0"/>
        <shadow val="0"/>
        <u val="none"/>
        <vertAlign val="baseline"/>
        <sz val="12"/>
        <color theme="1"/>
        <name val="Calibri"/>
        <family val="2"/>
        <scheme val="minor"/>
      </font>
    </dxf>
    <dxf>
      <numFmt numFmtId="0" formatCode="General"/>
    </dxf>
    <dxf>
      <font>
        <b val="0"/>
        <i val="0"/>
        <strike val="0"/>
        <condense val="0"/>
        <extend val="0"/>
        <outline val="0"/>
        <shadow val="0"/>
        <u val="none"/>
        <vertAlign val="baseline"/>
        <sz val="12"/>
        <color theme="1"/>
        <name val="Calibri"/>
        <family val="2"/>
        <scheme val="minor"/>
      </font>
    </dxf>
    <dxf>
      <font>
        <strike val="0"/>
        <outline val="0"/>
        <shadow val="0"/>
        <u val="none"/>
        <vertAlign val="baseline"/>
        <sz val="12"/>
        <name val="Calibri"/>
        <family val="2"/>
        <scheme val="minor"/>
      </font>
    </dxf>
    <dxf>
      <font>
        <b val="0"/>
        <i val="0"/>
        <strike val="0"/>
        <condense val="0"/>
        <extend val="0"/>
        <outline val="0"/>
        <shadow val="0"/>
        <u val="none"/>
        <vertAlign val="baseline"/>
        <sz val="12"/>
        <color auto="1"/>
        <name val="Calibri"/>
        <family val="2"/>
        <scheme val="minor"/>
      </font>
      <numFmt numFmtId="164" formatCode="&quot;$&quot;#,##0.00"/>
      <alignment horizontal="center" vertical="bottom" textRotation="0" wrapText="0" indent="0" justifyLastLine="0" shrinkToFit="0" readingOrder="0"/>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auto="1"/>
        <name val="Calibri"/>
        <family val="2"/>
        <scheme val="minor"/>
      </font>
      <numFmt numFmtId="0" formatCode="General"/>
      <fill>
        <patternFill patternType="solid">
          <fgColor indexed="64"/>
          <bgColor indexed="9"/>
        </patternFill>
      </fill>
      <alignment horizontal="general" vertical="bottom" textRotation="0" wrapText="1" indent="0" justifyLastLine="0" shrinkToFit="0" readingOrder="0"/>
      <border diagonalUp="0" diagonalDown="0" outline="0">
        <left style="thick">
          <color indexed="22"/>
        </left>
        <right style="thick">
          <color indexed="22"/>
        </right>
        <top style="thin">
          <color theme="0"/>
        </top>
        <bottom style="thin">
          <color theme="0"/>
        </bottom>
      </border>
    </dxf>
    <dxf>
      <border outline="0">
        <top style="thin">
          <color indexed="64"/>
        </top>
      </border>
    </dxf>
    <dxf>
      <font>
        <strike val="0"/>
        <outline val="0"/>
        <shadow val="0"/>
        <u val="none"/>
        <vertAlign val="baseline"/>
        <sz val="12"/>
        <name val="Calibri"/>
        <family val="2"/>
        <scheme val="minor"/>
      </font>
      <numFmt numFmtId="0" formatCode="General"/>
    </dxf>
    <dxf>
      <border outline="0">
        <bottom style="thin">
          <color indexed="22"/>
        </bottom>
      </border>
    </dxf>
    <dxf>
      <font>
        <strike val="0"/>
        <outline val="0"/>
        <shadow val="0"/>
        <u val="none"/>
        <vertAlign val="baseline"/>
        <sz val="14"/>
        <color theme="1"/>
        <name val="Calibri"/>
        <family val="2"/>
        <scheme val="minor"/>
      </font>
    </dxf>
    <dxf>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numFmt numFmtId="164" formatCode="&quot;$&quot;#,##0.00"/>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4"/>
        <color theme="1"/>
        <name val="Calibri"/>
        <family val="2"/>
        <scheme val="minor"/>
      </font>
    </dxf>
    <dxf>
      <numFmt numFmtId="164" formatCode="&quot;$&quot;#,##0.00"/>
    </dxf>
    <dxf>
      <font>
        <b/>
      </font>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E7" s="10"/>
        <tr r="E7" s="10"/>
      </tp>
    </main>
  </volType>
</volType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3.xml"/><Relationship Id="rId18" Type="http://schemas.openxmlformats.org/officeDocument/2006/relationships/sheetMetadata" Target="metadata.xml"/><Relationship Id="rId26" Type="http://schemas.openxmlformats.org/officeDocument/2006/relationships/customXml" Target="../customXml/item6.xml"/><Relationship Id="rId39" Type="http://schemas.openxmlformats.org/officeDocument/2006/relationships/customXml" Target="../customXml/item19.xml"/><Relationship Id="rId3" Type="http://schemas.openxmlformats.org/officeDocument/2006/relationships/worksheet" Target="worksheets/sheet3.xml"/><Relationship Id="rId21" Type="http://schemas.openxmlformats.org/officeDocument/2006/relationships/customXml" Target="../customXml/item1.xml"/><Relationship Id="rId34" Type="http://schemas.openxmlformats.org/officeDocument/2006/relationships/customXml" Target="../customXml/item14.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17" Type="http://schemas.openxmlformats.org/officeDocument/2006/relationships/sharedStrings" Target="sharedStrings.xml"/><Relationship Id="rId25" Type="http://schemas.openxmlformats.org/officeDocument/2006/relationships/customXml" Target="../customXml/item5.xml"/><Relationship Id="rId33" Type="http://schemas.openxmlformats.org/officeDocument/2006/relationships/customXml" Target="../customXml/item13.xml"/><Relationship Id="rId38" Type="http://schemas.openxmlformats.org/officeDocument/2006/relationships/customXml" Target="../customXml/item18.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alcChain" Target="calcChain.xml"/><Relationship Id="rId29" Type="http://schemas.openxmlformats.org/officeDocument/2006/relationships/customXml" Target="../customXml/item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24" Type="http://schemas.openxmlformats.org/officeDocument/2006/relationships/customXml" Target="../customXml/item4.xml"/><Relationship Id="rId32" Type="http://schemas.openxmlformats.org/officeDocument/2006/relationships/customXml" Target="../customXml/item12.xml"/><Relationship Id="rId37" Type="http://schemas.openxmlformats.org/officeDocument/2006/relationships/customXml" Target="../customXml/item17.xml"/><Relationship Id="rId40" Type="http://schemas.openxmlformats.org/officeDocument/2006/relationships/volatileDependencies" Target="volatileDependencies.xml"/><Relationship Id="rId5" Type="http://schemas.openxmlformats.org/officeDocument/2006/relationships/worksheet" Target="worksheets/sheet5.xml"/><Relationship Id="rId15" Type="http://schemas.openxmlformats.org/officeDocument/2006/relationships/connections" Target="connections.xml"/><Relationship Id="rId23" Type="http://schemas.openxmlformats.org/officeDocument/2006/relationships/customXml" Target="../customXml/item3.xml"/><Relationship Id="rId28" Type="http://schemas.openxmlformats.org/officeDocument/2006/relationships/customXml" Target="../customXml/item8.xml"/><Relationship Id="rId36" Type="http://schemas.openxmlformats.org/officeDocument/2006/relationships/customXml" Target="../customXml/item16.xml"/><Relationship Id="rId10" Type="http://schemas.openxmlformats.org/officeDocument/2006/relationships/externalLink" Target="externalLinks/externalLink1.xml"/><Relationship Id="rId19" Type="http://schemas.openxmlformats.org/officeDocument/2006/relationships/powerPivotData" Target="model/item.data"/><Relationship Id="rId31" Type="http://schemas.openxmlformats.org/officeDocument/2006/relationships/customXml" Target="../customXml/item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2.xml"/><Relationship Id="rId27" Type="http://schemas.openxmlformats.org/officeDocument/2006/relationships/customXml" Target="../customXml/item7.xml"/><Relationship Id="rId30" Type="http://schemas.openxmlformats.org/officeDocument/2006/relationships/customXml" Target="../customXml/item10.xml"/><Relationship Id="rId35" Type="http://schemas.openxmlformats.org/officeDocument/2006/relationships/customXml" Target="../customXml/item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152400</xdr:colOff>
      <xdr:row>2</xdr:row>
      <xdr:rowOff>85725</xdr:rowOff>
    </xdr:from>
    <xdr:ext cx="844540" cy="533198"/>
    <xdr:pic>
      <xdr:nvPicPr>
        <xdr:cNvPr id="3" name="Picture 2">
          <a:extLst>
            <a:ext uri="{FF2B5EF4-FFF2-40B4-BE49-F238E27FC236}">
              <a16:creationId xmlns:a16="http://schemas.microsoft.com/office/drawing/2014/main" id="{BDCE0445-758F-42D6-A88B-DD4EF0259D3A}"/>
            </a:ext>
          </a:extLst>
        </xdr:cNvPr>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52400" y="800100"/>
          <a:ext cx="844540" cy="53319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4</xdr:row>
      <xdr:rowOff>152400</xdr:rowOff>
    </xdr:from>
    <xdr:to>
      <xdr:col>0</xdr:col>
      <xdr:colOff>781050</xdr:colOff>
      <xdr:row>4</xdr:row>
      <xdr:rowOff>733425</xdr:rowOff>
    </xdr:to>
    <xdr:pic>
      <xdr:nvPicPr>
        <xdr:cNvPr id="2" name="Picture 1">
          <a:extLst>
            <a:ext uri="{FF2B5EF4-FFF2-40B4-BE49-F238E27FC236}">
              <a16:creationId xmlns:a16="http://schemas.microsoft.com/office/drawing/2014/main" id="{B2A37864-ED62-4EE2-8CE8-A7414033D71F}"/>
            </a:ext>
          </a:extLst>
        </xdr:cNvPr>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200025" y="1114425"/>
          <a:ext cx="581025" cy="5810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276225</xdr:colOff>
      <xdr:row>3</xdr:row>
      <xdr:rowOff>47625</xdr:rowOff>
    </xdr:from>
    <xdr:ext cx="844540" cy="533198"/>
    <xdr:pic>
      <xdr:nvPicPr>
        <xdr:cNvPr id="2" name="Picture 1">
          <a:extLst>
            <a:ext uri="{FF2B5EF4-FFF2-40B4-BE49-F238E27FC236}">
              <a16:creationId xmlns:a16="http://schemas.microsoft.com/office/drawing/2014/main" id="{F4FA7067-E124-4D79-A126-7F8789F79714}"/>
            </a:ext>
          </a:extLst>
        </xdr:cNvPr>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276225" y="1200150"/>
          <a:ext cx="844540" cy="533198"/>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28576</xdr:colOff>
      <xdr:row>3</xdr:row>
      <xdr:rowOff>137448</xdr:rowOff>
    </xdr:from>
    <xdr:to>
      <xdr:col>1</xdr:col>
      <xdr:colOff>1123950</xdr:colOff>
      <xdr:row>7</xdr:row>
      <xdr:rowOff>66675</xdr:rowOff>
    </xdr:to>
    <xdr:pic>
      <xdr:nvPicPr>
        <xdr:cNvPr id="2" name="Picture 1">
          <a:extLst>
            <a:ext uri="{FF2B5EF4-FFF2-40B4-BE49-F238E27FC236}">
              <a16:creationId xmlns:a16="http://schemas.microsoft.com/office/drawing/2014/main" id="{EB40945D-6069-43CF-9154-73FFBCD22D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1070898"/>
          <a:ext cx="2057399" cy="7293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2</xdr:row>
      <xdr:rowOff>0</xdr:rowOff>
    </xdr:from>
    <xdr:to>
      <xdr:col>6</xdr:col>
      <xdr:colOff>66675</xdr:colOff>
      <xdr:row>3</xdr:row>
      <xdr:rowOff>171450</xdr:rowOff>
    </xdr:to>
    <xdr:sp macro="" textlink="">
      <xdr:nvSpPr>
        <xdr:cNvPr id="2" name="TextBox 4">
          <a:extLst>
            <a:ext uri="{FF2B5EF4-FFF2-40B4-BE49-F238E27FC236}">
              <a16:creationId xmlns:a16="http://schemas.microsoft.com/office/drawing/2014/main" id="{0DD47C51-F13F-4293-BE49-D26CF52C6D06}"/>
            </a:ext>
          </a:extLst>
        </xdr:cNvPr>
        <xdr:cNvSpPr txBox="1"/>
      </xdr:nvSpPr>
      <xdr:spPr>
        <a:xfrm>
          <a:off x="19050" y="952500"/>
          <a:ext cx="5686425" cy="371475"/>
        </a:xfrm>
        <a:prstGeom prst="rect">
          <a:avLst/>
        </a:prstGeom>
        <a:solidFill>
          <a:schemeClr val="accent6"/>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lIns="0" tIns="0" rIns="0" bIns="0" rtlCol="0" anchor="ctr" anchorCtr="1">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twoCellAnchor>
  <xdr:twoCellAnchor editAs="oneCell">
    <xdr:from>
      <xdr:col>0</xdr:col>
      <xdr:colOff>0</xdr:colOff>
      <xdr:row>2</xdr:row>
      <xdr:rowOff>1</xdr:rowOff>
    </xdr:from>
    <xdr:to>
      <xdr:col>0</xdr:col>
      <xdr:colOff>464404</xdr:colOff>
      <xdr:row>3</xdr:row>
      <xdr:rowOff>190500</xdr:rowOff>
    </xdr:to>
    <xdr:pic>
      <xdr:nvPicPr>
        <xdr:cNvPr id="3" name="Picture 2" descr="TwoTreesLogo-WhiteBackground.jpg">
          <a:extLst>
            <a:ext uri="{FF2B5EF4-FFF2-40B4-BE49-F238E27FC236}">
              <a16:creationId xmlns:a16="http://schemas.microsoft.com/office/drawing/2014/main" id="{20632693-8C5F-4170-9789-FD98702462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01"/>
          <a:ext cx="464404" cy="3905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38100</xdr:colOff>
      <xdr:row>0</xdr:row>
      <xdr:rowOff>0</xdr:rowOff>
    </xdr:from>
    <xdr:ext cx="6115050" cy="1038225"/>
    <xdr:sp macro="" textlink="">
      <xdr:nvSpPr>
        <xdr:cNvPr id="2" name="TextBox 1">
          <a:extLst>
            <a:ext uri="{FF2B5EF4-FFF2-40B4-BE49-F238E27FC236}">
              <a16:creationId xmlns:a16="http://schemas.microsoft.com/office/drawing/2014/main" id="{8CB0F142-2EDB-4074-B715-1324E3B40DBD}"/>
            </a:ext>
          </a:extLst>
        </xdr:cNvPr>
        <xdr:cNvSpPr txBox="1"/>
      </xdr:nvSpPr>
      <xdr:spPr>
        <a:xfrm>
          <a:off x="38100" y="0"/>
          <a:ext cx="6115050" cy="1038225"/>
        </a:xfrm>
        <a:prstGeom prst="rect">
          <a:avLst/>
        </a:prstGeom>
        <a:solidFill>
          <a:schemeClr val="accent6"/>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19050</xdr:colOff>
      <xdr:row>0</xdr:row>
      <xdr:rowOff>0</xdr:rowOff>
    </xdr:from>
    <xdr:to>
      <xdr:col>0</xdr:col>
      <xdr:colOff>723900</xdr:colOff>
      <xdr:row>5</xdr:row>
      <xdr:rowOff>99514</xdr:rowOff>
    </xdr:to>
    <xdr:pic>
      <xdr:nvPicPr>
        <xdr:cNvPr id="3" name="Picture 2" descr="TwoTreesLogo-WhiteBackground.jpg">
          <a:extLst>
            <a:ext uri="{FF2B5EF4-FFF2-40B4-BE49-F238E27FC236}">
              <a16:creationId xmlns:a16="http://schemas.microsoft.com/office/drawing/2014/main" id="{33F9B5AC-969E-40F2-8F39-B54AE0B454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0"/>
          <a:ext cx="704850" cy="106153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19050</xdr:colOff>
      <xdr:row>0</xdr:row>
      <xdr:rowOff>1</xdr:rowOff>
    </xdr:from>
    <xdr:ext cx="6115050" cy="981074"/>
    <xdr:sp macro="" textlink="">
      <xdr:nvSpPr>
        <xdr:cNvPr id="2" name="TextBox 1">
          <a:extLst>
            <a:ext uri="{FF2B5EF4-FFF2-40B4-BE49-F238E27FC236}">
              <a16:creationId xmlns:a16="http://schemas.microsoft.com/office/drawing/2014/main" id="{5F3BBACC-5DE5-4CB6-ACA5-83110F8C1A55}"/>
            </a:ext>
          </a:extLst>
        </xdr:cNvPr>
        <xdr:cNvSpPr txBox="1"/>
      </xdr:nvSpPr>
      <xdr:spPr>
        <a:xfrm>
          <a:off x="19050" y="1"/>
          <a:ext cx="6115050" cy="981074"/>
        </a:xfrm>
        <a:prstGeom prst="rect">
          <a:avLst/>
        </a:prstGeom>
        <a:solidFill>
          <a:schemeClr val="accent6"/>
        </a:solidFill>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19049</xdr:colOff>
      <xdr:row>0</xdr:row>
      <xdr:rowOff>0</xdr:rowOff>
    </xdr:from>
    <xdr:to>
      <xdr:col>0</xdr:col>
      <xdr:colOff>737856</xdr:colOff>
      <xdr:row>1</xdr:row>
      <xdr:rowOff>142875</xdr:rowOff>
    </xdr:to>
    <xdr:pic>
      <xdr:nvPicPr>
        <xdr:cNvPr id="3" name="Picture 2" descr="TwoTreesLogo-WhiteBackground.jpg">
          <a:extLst>
            <a:ext uri="{FF2B5EF4-FFF2-40B4-BE49-F238E27FC236}">
              <a16:creationId xmlns:a16="http://schemas.microsoft.com/office/drawing/2014/main" id="{4C46F0FB-1C5F-4E04-9A91-3170ADEC83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 y="0"/>
          <a:ext cx="718807" cy="9810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nnifer\Documents\_from%20lynda%20drive\Excel%202016%20Expert\Exercises\Chapter%203\03_07%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ennifer McBee" refreshedDate="43471.547433564818" backgroundQuery="1" createdVersion="6" refreshedVersion="6" minRefreshableVersion="3" recordCount="0" supportSubquery="1" supportAdvancedDrill="1" xr:uid="{D6DF031E-28DD-4959-ACED-0D971011FA3C}">
  <cacheSource type="external" connectionId="4"/>
  <cacheFields count="0"/>
  <cacheHierarchies count="28">
    <cacheHierarchy uniqueName="[Commission].[Name]" caption="Name" attribute="1" defaultMemberUniqueName="[Commission].[Name].[All]" allUniqueName="[Commission].[Name].[All]" dimensionUniqueName="[Commission]" displayFolder="" count="0" memberValueDatatype="130" unbalanced="0"/>
    <cacheHierarchy uniqueName="[Commission].[Monthly Sales]" caption="Monthly Sales" attribute="1" defaultMemberUniqueName="[Commission].[Monthly Sales].[All]" allUniqueName="[Commission].[Monthly Sales].[All]" dimensionUniqueName="[Commission]" displayFolder="" count="0" memberValueDatatype="5" unbalanced="0"/>
    <cacheHierarchy uniqueName="[Commission].[Commission Rate]" caption="Commission Rate" attribute="1" defaultMemberUniqueName="[Commission].[Commission Rate].[All]" allUniqueName="[Commission].[Commission Rate].[All]" dimensionUniqueName="[Commission]" displayFolder="" count="0" memberValueDatatype="5" unbalanced="0"/>
    <cacheHierarchy uniqueName="[Commission].[Commission]" caption="Commission" attribute="1" defaultMemberUniqueName="[Commission].[Commission].[All]" allUniqueName="[Commission].[Commission].[All]" dimensionUniqueName="[Commission]" displayFolder="" count="0" memberValueDatatype="5" unbalanced="0"/>
    <cacheHierarchy uniqueName="[Commission].[Rank]" caption="Rank" attribute="1" defaultMemberUniqueName="[Commission].[Rank].[All]" allUniqueName="[Commission].[Rank].[All]" dimensionUniqueName="[Commission]" displayFolder="" count="0" memberValueDatatype="20" unbalanced="0"/>
    <cacheHierarchy uniqueName="[Invoices].[Company ID]" caption="Company ID" attribute="1" defaultMemberUniqueName="[Invoices].[Company ID].[All]" allUniqueName="[Invoices].[Company ID].[All]" dimensionUniqueName="[Invoices]" displayFolder="" count="0" memberValueDatatype="130" unbalanced="0"/>
    <cacheHierarchy uniqueName="[Invoices].[Company]" caption="Company" attribute="1" defaultMemberUniqueName="[Invoices].[Company].[All]" allUniqueName="[Invoices].[Company].[All]" dimensionUniqueName="[Invoices]" displayFolder="" count="0" memberValueDatatype="130" unbalanced="0"/>
    <cacheHierarchy uniqueName="[Invoices].[Address]" caption="Address" attribute="1" defaultMemberUniqueName="[Invoices].[Address].[All]" allUniqueName="[Invoices].[Address].[All]" dimensionUniqueName="[Invoices]" displayFolder="" count="0" memberValueDatatype="130" unbalanced="0"/>
    <cacheHierarchy uniqueName="[Invoices].[City]" caption="City" attribute="1" defaultMemberUniqueName="[Invoices].[City].[All]" allUniqueName="[Invoices].[City].[All]" dimensionUniqueName="[Invoices]" displayFolder="" count="0" memberValueDatatype="130" unbalanced="0"/>
    <cacheHierarchy uniqueName="[Invoices].[State]" caption="State" attribute="1" defaultMemberUniqueName="[Invoices].[State].[All]" allUniqueName="[Invoices].[State].[All]" dimensionUniqueName="[Invoices]" displayFolder="" count="0" memberValueDatatype="130" unbalanced="0"/>
    <cacheHierarchy uniqueName="[Invoices].[Sales Rep]" caption="Sales Rep" attribute="1" defaultMemberUniqueName="[Invoices].[Sales Rep].[All]" allUniqueName="[Invoices].[Sales Rep].[All]" dimensionUniqueName="[Invoices]" displayFolder="" count="0" memberValueDatatype="130" unbalanced="0"/>
    <cacheHierarchy uniqueName="[Invoices].[ZIP]" caption="ZIP" attribute="1" defaultMemberUniqueName="[Invoices].[ZIP].[All]" allUniqueName="[Invoices].[ZIP].[All]" dimensionUniqueName="[Invoices]" displayFolder="" count="0" memberValueDatatype="20" unbalanced="0"/>
    <cacheHierarchy uniqueName="[Invoices].[Phone]" caption="Phone" attribute="1" defaultMemberUniqueName="[Invoices].[Phone].[All]" allUniqueName="[Invoices].[Phone].[All]" dimensionUniqueName="[Invoices]" displayFolder="" count="0" memberValueDatatype="130" unbalanced="0"/>
    <cacheHierarchy uniqueName="[Invoices].[Fax]" caption="Fax" attribute="1" defaultMemberUniqueName="[Invoices].[Fax].[All]" allUniqueName="[Invoices].[Fax].[All]" dimensionUniqueName="[Invoices]" displayFolder="" count="0" memberValueDatatype="130" unbalanced="0"/>
    <cacheHierarchy uniqueName="[Invoices].[Type]" caption="Type" attribute="1" defaultMemberUniqueName="[Invoices].[Type].[All]" allUniqueName="[Invoices].[Type].[All]" dimensionUniqueName="[Invoices]" displayFolder="" count="0" memberValueDatatype="130" unbalanced="0"/>
    <cacheHierarchy uniqueName="[Invoices].[Invoices]" caption="Invoices" attribute="1" defaultMemberUniqueName="[Invoices].[Invoices].[All]" allUniqueName="[Invoices].[Invoices].[All]" dimensionUniqueName="[Invoices]" displayFolder="" count="0" memberValueDatatype="5" unbalanced="0"/>
    <cacheHierarchy uniqueName="[Invoices].[Payments]" caption="Payments" attribute="1" defaultMemberUniqueName="[Invoices].[Payments].[All]" allUniqueName="[Invoices].[Payments].[All]" dimensionUniqueName="[Invoices]" displayFolder="" count="0" memberValueDatatype="5" unbalanced="0"/>
    <cacheHierarchy uniqueName="[Invoices].[Balance]" caption="Balance" attribute="1" defaultMemberUniqueName="[Invoices].[Balance].[All]" allUniqueName="[Invoices].[Balance].[All]" dimensionUniqueName="[Invoices]" displayFolder="" count="0" memberValueDatatype="5" unbalanced="0"/>
    <cacheHierarchy uniqueName="[Measures].[Sum of Invoices]" caption="Sum of Invoices" measure="1" displayFolder="" measureGroup="Invoices" count="0">
      <extLst>
        <ext xmlns:x15="http://schemas.microsoft.com/office/spreadsheetml/2010/11/main" uri="{B97F6D7D-B522-45F9-BDA1-12C45D357490}">
          <x15:cacheHierarchy aggregatedColumn="15"/>
        </ext>
      </extLst>
    </cacheHierarchy>
    <cacheHierarchy uniqueName="[Measures].[Sum of Payments]" caption="Sum of Payments" measure="1" displayFolder="" measureGroup="Invoices" count="0">
      <extLst>
        <ext xmlns:x15="http://schemas.microsoft.com/office/spreadsheetml/2010/11/main" uri="{B97F6D7D-B522-45F9-BDA1-12C45D357490}">
          <x15:cacheHierarchy aggregatedColumn="16"/>
        </ext>
      </extLst>
    </cacheHierarchy>
    <cacheHierarchy uniqueName="[Measures].[Sum of Balance]" caption="Sum of Balance" measure="1" displayFolder="" measureGroup="Invoices" count="0">
      <extLst>
        <ext xmlns:x15="http://schemas.microsoft.com/office/spreadsheetml/2010/11/main" uri="{B97F6D7D-B522-45F9-BDA1-12C45D357490}">
          <x15:cacheHierarchy aggregatedColumn="17"/>
        </ext>
      </extLst>
    </cacheHierarchy>
    <cacheHierarchy uniqueName="[Measures].[Sum of Monthly Sales]" caption="Sum of Monthly Sales" measure="1" displayFolder="" measureGroup="Commission" count="0">
      <extLst>
        <ext xmlns:x15="http://schemas.microsoft.com/office/spreadsheetml/2010/11/main" uri="{B97F6D7D-B522-45F9-BDA1-12C45D357490}">
          <x15:cacheHierarchy aggregatedColumn="1"/>
        </ext>
      </extLst>
    </cacheHierarchy>
    <cacheHierarchy uniqueName="[Measures].[Sum of Commission Rate]" caption="Sum of Commission Rate" measure="1" displayFolder="" measureGroup="Commission" count="0">
      <extLst>
        <ext xmlns:x15="http://schemas.microsoft.com/office/spreadsheetml/2010/11/main" uri="{B97F6D7D-B522-45F9-BDA1-12C45D357490}">
          <x15:cacheHierarchy aggregatedColumn="2"/>
        </ext>
      </extLst>
    </cacheHierarchy>
    <cacheHierarchy uniqueName="[Measures].[Sum of Commission]" caption="Sum of Commission" measure="1" displayFolder="" measureGroup="Commission" count="0">
      <extLst>
        <ext xmlns:x15="http://schemas.microsoft.com/office/spreadsheetml/2010/11/main" uri="{B97F6D7D-B522-45F9-BDA1-12C45D357490}">
          <x15:cacheHierarchy aggregatedColumn="3"/>
        </ext>
      </extLst>
    </cacheHierarchy>
    <cacheHierarchy uniqueName="[Measures].[Commission Paid]" caption="Commission Paid" measure="1" displayFolder="" measureGroup="Invoices" count="0"/>
    <cacheHierarchy uniqueName="[Measures].[__XL_Count Invoices]" caption="__XL_Count Invoices" measure="1" displayFolder="" measureGroup="Invoices" count="0" hidden="1"/>
    <cacheHierarchy uniqueName="[Measures].[__XL_Count Commission]" caption="__XL_Count Commission" measure="1" displayFolder="" measureGroup="Commission" count="0" hidden="1"/>
    <cacheHierarchy uniqueName="[Measures].[__No measures defined]" caption="__No measures defined" measure="1" displayFolder="" count="0" hidden="1"/>
  </cacheHierarchies>
  <kpis count="0"/>
  <dimensions count="3">
    <dimension name="Commission" uniqueName="[Commission]" caption="Commission"/>
    <dimension name="Invoices" uniqueName="[Invoices]" caption="Invoices"/>
    <dimension measure="1" name="Measures" uniqueName="[Measures]" caption="Measures"/>
  </dimensions>
  <measureGroups count="2">
    <measureGroup name="Commission" caption="Commission"/>
    <measureGroup name="Invoices" caption="Invoices"/>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Jennifer McBee" refreshedDate="43471.593421180558" backgroundQuery="1" createdVersion="3" refreshedVersion="6" minRefreshableVersion="3" recordCount="0" tupleCache="1" supportSubquery="1" supportAdvancedDrill="1" xr:uid="{75B4492B-C68B-495F-B00A-608DD0345028}">
  <cacheSource type="external" connectionId="4"/>
  <cacheFields count="2">
    <cacheField name="[Measures].[MeasuresLevel]" caption="MeasuresLevel" numFmtId="0" hierarchy="18">
      <sharedItems count="1">
        <s v="[Measures].[Sum of Balance]" c="Sum of Balance"/>
      </sharedItems>
    </cacheField>
    <cacheField name="[Invoices].[Company].[Company]" caption="Company" numFmtId="0" hierarchy="6" level="1">
      <sharedItems count="2">
        <s v="[Invoices].[Company].&amp;[Aliquam Ultrices LLP]" c="Aliquam Ultrices LLP"/>
        <s v="[Invoices].[Company].&amp;[PaperTaskers]" c="PaperTaskers"/>
      </sharedItems>
    </cacheField>
  </cacheFields>
  <cacheHierarchies count="29">
    <cacheHierarchy uniqueName="[Commission].[Name]" caption="Name" attribute="1" defaultMemberUniqueName="[Commission].[Name].[All]" allUniqueName="[Commission].[Name].[All]" dimensionUniqueName="[Commission]" displayFolder="" count="2" memberValueDatatype="130" unbalanced="0"/>
    <cacheHierarchy uniqueName="[Commission].[Monthly Sales]" caption="Monthly Sales" attribute="1" defaultMemberUniqueName="[Commission].[Monthly Sales].[All]" allUniqueName="[Commission].[Monthly Sales].[All]" dimensionUniqueName="[Commission]" displayFolder="" count="2" memberValueDatatype="5" unbalanced="0"/>
    <cacheHierarchy uniqueName="[Commission].[Commission Rate]" caption="Commission Rate" attribute="1" defaultMemberUniqueName="[Commission].[Commission Rate].[All]" allUniqueName="[Commission].[Commission Rate].[All]" dimensionUniqueName="[Commission]" displayFolder="" count="2" memberValueDatatype="5" unbalanced="0"/>
    <cacheHierarchy uniqueName="[Commission].[Commission]" caption="Commission" attribute="1" defaultMemberUniqueName="[Commission].[Commission].[All]" allUniqueName="[Commission].[Commission].[All]" dimensionUniqueName="[Commission]" displayFolder="" count="2" memberValueDatatype="5" unbalanced="0"/>
    <cacheHierarchy uniqueName="[Commission].[Rank]" caption="Rank" attribute="1" defaultMemberUniqueName="[Commission].[Rank].[All]" allUniqueName="[Commission].[Rank].[All]" dimensionUniqueName="[Commission]" displayFolder="" count="2" memberValueDatatype="20" unbalanced="0"/>
    <cacheHierarchy uniqueName="[Invoices].[Company ID]" caption="Company ID" attribute="1" defaultMemberUniqueName="[Invoices].[Company ID].[All]" allUniqueName="[Invoices].[Company ID].[All]" dimensionUniqueName="[Invoices]" displayFolder="" count="2" memberValueDatatype="130" unbalanced="0"/>
    <cacheHierarchy uniqueName="[Invoices].[Company]" caption="Company" attribute="1" defaultMemberUniqueName="[Invoices].[Company].[All]" allUniqueName="[Invoices].[Company].[All]" dimensionUniqueName="[Invoices]" displayFolder="" count="2" memberValueDatatype="130" unbalanced="0">
      <fieldsUsage count="2">
        <fieldUsage x="-1"/>
        <fieldUsage x="1"/>
      </fieldsUsage>
    </cacheHierarchy>
    <cacheHierarchy uniqueName="[Invoices].[Address]" caption="Address" attribute="1" defaultMemberUniqueName="[Invoices].[Address].[All]" allUniqueName="[Invoices].[Address].[All]" dimensionUniqueName="[Invoices]" displayFolder="" count="2" memberValueDatatype="130" unbalanced="0"/>
    <cacheHierarchy uniqueName="[Invoices].[City]" caption="City" attribute="1" defaultMemberUniqueName="[Invoices].[City].[All]" allUniqueName="[Invoices].[City].[All]" dimensionUniqueName="[Invoices]" displayFolder="" count="2" memberValueDatatype="130" unbalanced="0"/>
    <cacheHierarchy uniqueName="[Invoices].[State]" caption="State" attribute="1" defaultMemberUniqueName="[Invoices].[State].[All]" allUniqueName="[Invoices].[State].[All]" dimensionUniqueName="[Invoices]" displayFolder="" count="2" memberValueDatatype="130" unbalanced="0"/>
    <cacheHierarchy uniqueName="[Invoices].[Sales Rep]" caption="Sales Rep" attribute="1" defaultMemberUniqueName="[Invoices].[Sales Rep].[All]" allUniqueName="[Invoices].[Sales Rep].[All]" dimensionUniqueName="[Invoices]" displayFolder="" count="2" memberValueDatatype="130" unbalanced="0"/>
    <cacheHierarchy uniqueName="[Invoices].[ZIP]" caption="ZIP" attribute="1" defaultMemberUniqueName="[Invoices].[ZIP].[All]" allUniqueName="[Invoices].[ZIP].[All]" dimensionUniqueName="[Invoices]" displayFolder="" count="2" memberValueDatatype="20" unbalanced="0"/>
    <cacheHierarchy uniqueName="[Invoices].[Phone]" caption="Phone" attribute="1" defaultMemberUniqueName="[Invoices].[Phone].[All]" allUniqueName="[Invoices].[Phone].[All]" dimensionUniqueName="[Invoices]" displayFolder="" count="2" memberValueDatatype="130" unbalanced="0"/>
    <cacheHierarchy uniqueName="[Invoices].[Fax]" caption="Fax" attribute="1" defaultMemberUniqueName="[Invoices].[Fax].[All]" allUniqueName="[Invoices].[Fax].[All]" dimensionUniqueName="[Invoices]" displayFolder="" count="2" memberValueDatatype="130" unbalanced="0"/>
    <cacheHierarchy uniqueName="[Invoices].[Type]" caption="Type" attribute="1" defaultMemberUniqueName="[Invoices].[Type].[All]" allUniqueName="[Invoices].[Type].[All]" dimensionUniqueName="[Invoices]" displayFolder="" count="2" memberValueDatatype="130" unbalanced="0"/>
    <cacheHierarchy uniqueName="[Invoices].[Invoices]" caption="Invoices" attribute="1" defaultMemberUniqueName="[Invoices].[Invoices].[All]" allUniqueName="[Invoices].[Invoices].[All]" dimensionUniqueName="[Invoices]" displayFolder="" count="2" memberValueDatatype="5" unbalanced="0"/>
    <cacheHierarchy uniqueName="[Invoices].[Payments]" caption="Payments" attribute="1" defaultMemberUniqueName="[Invoices].[Payments].[All]" allUniqueName="[Invoices].[Payments].[All]" dimensionUniqueName="[Invoices]" displayFolder="" count="2" memberValueDatatype="5" unbalanced="0"/>
    <cacheHierarchy uniqueName="[Invoices].[Balance]" caption="Balance" attribute="1" defaultMemberUniqueName="[Invoices].[Balance].[All]" allUniqueName="[Invoices].[Balance].[All]" dimensionUniqueName="[Invoices]" displayFolder="" count="2" memberValueDatatype="5" unbalanced="0"/>
    <cacheHierarchy uniqueName="[Measures]" caption="Measures" attribute="1" keyAttribute="1" defaultMemberUniqueName="[Measures].[__No measures defined]" dimensionUniqueName="[Measures]" displayFolder="" measures="1" count="1" memberValueDatatype="130" unbalanced="0">
      <fieldsUsage count="1">
        <fieldUsage x="0"/>
      </fieldsUsage>
    </cacheHierarchy>
    <cacheHierarchy uniqueName="[Measures].[Sum of Invoices]" caption="Sum of Invoices" measure="1" displayFolder="" measureGroup="Invoices" count="0">
      <extLst>
        <ext xmlns:x15="http://schemas.microsoft.com/office/spreadsheetml/2010/11/main" uri="{B97F6D7D-B522-45F9-BDA1-12C45D357490}">
          <x15:cacheHierarchy aggregatedColumn="15"/>
        </ext>
      </extLst>
    </cacheHierarchy>
    <cacheHierarchy uniqueName="[Measures].[Sum of Payments]" caption="Sum of Payments" measure="1" displayFolder="" measureGroup="Invoices" count="0">
      <extLst>
        <ext xmlns:x15="http://schemas.microsoft.com/office/spreadsheetml/2010/11/main" uri="{B97F6D7D-B522-45F9-BDA1-12C45D357490}">
          <x15:cacheHierarchy aggregatedColumn="16"/>
        </ext>
      </extLst>
    </cacheHierarchy>
    <cacheHierarchy uniqueName="[Measures].[Sum of Balance]" caption="Sum of Balance" measure="1" displayFolder="" measureGroup="Invoices" count="0">
      <extLst>
        <ext xmlns:x15="http://schemas.microsoft.com/office/spreadsheetml/2010/11/main" uri="{B97F6D7D-B522-45F9-BDA1-12C45D357490}">
          <x15:cacheHierarchy aggregatedColumn="17"/>
        </ext>
      </extLst>
    </cacheHierarchy>
    <cacheHierarchy uniqueName="[Measures].[Sum of Monthly Sales]" caption="Sum of Monthly Sales" measure="1" displayFolder="" measureGroup="Commission" count="0">
      <extLst>
        <ext xmlns:x15="http://schemas.microsoft.com/office/spreadsheetml/2010/11/main" uri="{B97F6D7D-B522-45F9-BDA1-12C45D357490}">
          <x15:cacheHierarchy aggregatedColumn="1"/>
        </ext>
      </extLst>
    </cacheHierarchy>
    <cacheHierarchy uniqueName="[Measures].[Sum of Commission Rate]" caption="Sum of Commission Rate" measure="1" displayFolder="" measureGroup="Commission" count="0">
      <extLst>
        <ext xmlns:x15="http://schemas.microsoft.com/office/spreadsheetml/2010/11/main" uri="{B97F6D7D-B522-45F9-BDA1-12C45D357490}">
          <x15:cacheHierarchy aggregatedColumn="2"/>
        </ext>
      </extLst>
    </cacheHierarchy>
    <cacheHierarchy uniqueName="[Measures].[Sum of Commission]" caption="Sum of Commission" measure="1" displayFolder="" measureGroup="Commission" count="0">
      <extLst>
        <ext xmlns:x15="http://schemas.microsoft.com/office/spreadsheetml/2010/11/main" uri="{B97F6D7D-B522-45F9-BDA1-12C45D357490}">
          <x15:cacheHierarchy aggregatedColumn="3"/>
        </ext>
      </extLst>
    </cacheHierarchy>
    <cacheHierarchy uniqueName="[Measures].[Commission Paid]" caption="Commission Paid" measure="1" displayFolder="" measureGroup="Invoices" count="0"/>
    <cacheHierarchy uniqueName="[Measures].[__XL_Count Invoices]" caption="__XL_Count Invoices" measure="1" displayFolder="" measureGroup="Invoices" count="0" hidden="1"/>
    <cacheHierarchy uniqueName="[Measures].[__XL_Count Commission]" caption="__XL_Count Commission" measure="1" displayFolder="" measureGroup="Commission" count="0" hidden="1"/>
    <cacheHierarchy uniqueName="[Measures].[__No measures defined]" caption="__No measures defined" measure="1" displayFolder="" count="0" hidden="1"/>
  </cacheHierarchies>
  <kpis count="0"/>
  <tupleCache>
    <sets count="2">
      <set count="45" maxRank="1" setDefinition="[Invoices].[Company].[All].children">
        <tpls c="1">
          <tpl fld="1" item="0"/>
        </tpls>
      </set>
      <set count="45" maxRank="1" setDefinition="[Invoices].[Company].[All].children" sortType="descending">
        <tpls c="1">
          <tpl fld="1" item="1"/>
        </tpls>
        <sortByTuple c="1">
          <tpl fld="0" item="0"/>
        </sortByTuple>
      </set>
    </sets>
    <queryCache count="1">
      <query mdx="[Measures].[Sum of Balance]">
        <tpls c="1">
          <tpl fld="0" item="0"/>
        </tpls>
      </query>
    </queryCache>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ennifer McBee" refreshedDate="43471.594412500002" backgroundQuery="1" createdVersion="6" refreshedVersion="6" minRefreshableVersion="3" recordCount="0" supportSubquery="1" supportAdvancedDrill="1" xr:uid="{41D850FC-9F9C-4706-A6AA-88CDFCAD8ECC}">
  <cacheSource type="external" connectionId="4"/>
  <cacheFields count="4">
    <cacheField name="[Invoices].[Company].[Company]" caption="Company" numFmtId="0" hierarchy="6" level="1">
      <sharedItems count="45">
        <s v="Aliquam Ultrices LLP"/>
        <s v="Aliquam Vulputate Institute"/>
        <s v="At Inc."/>
        <s v="Auctor PC"/>
        <s v="Blandit Nam Corp."/>
        <s v="China Charms Dishware"/>
        <s v="Congue In Scelerisque Incorporated"/>
        <s v="Dapibus Ltd"/>
        <s v="Drisden Botanicals"/>
        <s v="Eget Odio Aliquam Associates"/>
        <s v="Engines for Invention"/>
        <s v="Enim Nec Corporation"/>
        <s v="Eu Corp."/>
        <s v="Gears and Wheels"/>
        <s v="Herb's Herbs"/>
        <s v="Integer Limited"/>
        <s v="Jason, Jolly, and Ridell"/>
        <s v="Machine Cleaners"/>
        <s v="Maid for You"/>
        <s v="Mary's Baskets Inc"/>
        <s v="Mauris Ipsum Corporation"/>
        <s v="Metalworks Presses"/>
        <s v="Mistro's Boxes Plus"/>
        <s v="Montes Nascetur Inc."/>
        <s v="Nibh LLP"/>
        <s v="Non Cursus LLC"/>
        <s v="Nulla Company"/>
        <s v="Nunc Pulvinar Inc."/>
        <s v="Paper Prodigy"/>
        <s v="PaperTaskers"/>
        <s v="Pellentesque Tellus Institute"/>
        <s v="Pellentesque Tincidunt PC"/>
        <s v="Picker Packers"/>
        <s v="Pretium Neque Corp."/>
        <s v="Quisque Fringilla Institute"/>
        <s v="Sanford Glass &amp; Jars"/>
        <s v="Semper LLP"/>
        <s v="Senectus Foundation"/>
        <s v="The Ink Trap"/>
        <s v="Torquent Per Conubia Associates"/>
        <s v="Varius Et Corporation"/>
        <s v="Vel Turpis Aliquam Ltd"/>
        <s v="Vitae Consulting"/>
        <s v="Vitae Corporation"/>
        <s v="Vivamus Rhoncus PC"/>
      </sharedItems>
    </cacheField>
    <cacheField name="[Measures].[Sum of Invoices]" caption="Sum of Invoices" numFmtId="0" hierarchy="18" level="32767"/>
    <cacheField name="[Measures].[Sum of Payments]" caption="Sum of Payments" numFmtId="0" hierarchy="19" level="32767"/>
    <cacheField name="[Measures].[Sum of Balance]" caption="Sum of Balance" numFmtId="0" hierarchy="20" level="32767"/>
  </cacheFields>
  <cacheHierarchies count="28">
    <cacheHierarchy uniqueName="[Commission].[Name]" caption="Name" attribute="1" defaultMemberUniqueName="[Commission].[Name].[All]" allUniqueName="[Commission].[Name].[All]" dimensionUniqueName="[Commission]" displayFolder="" count="0" memberValueDatatype="130" unbalanced="0"/>
    <cacheHierarchy uniqueName="[Commission].[Monthly Sales]" caption="Monthly Sales" attribute="1" defaultMemberUniqueName="[Commission].[Monthly Sales].[All]" allUniqueName="[Commission].[Monthly Sales].[All]" dimensionUniqueName="[Commission]" displayFolder="" count="0" memberValueDatatype="5" unbalanced="0"/>
    <cacheHierarchy uniqueName="[Commission].[Commission Rate]" caption="Commission Rate" attribute="1" defaultMemberUniqueName="[Commission].[Commission Rate].[All]" allUniqueName="[Commission].[Commission Rate].[All]" dimensionUniqueName="[Commission]" displayFolder="" count="0" memberValueDatatype="5" unbalanced="0"/>
    <cacheHierarchy uniqueName="[Commission].[Commission]" caption="Commission" attribute="1" defaultMemberUniqueName="[Commission].[Commission].[All]" allUniqueName="[Commission].[Commission].[All]" dimensionUniqueName="[Commission]" displayFolder="" count="0" memberValueDatatype="5" unbalanced="0"/>
    <cacheHierarchy uniqueName="[Commission].[Rank]" caption="Rank" attribute="1" defaultMemberUniqueName="[Commission].[Rank].[All]" allUniqueName="[Commission].[Rank].[All]" dimensionUniqueName="[Commission]" displayFolder="" count="0" memberValueDatatype="20" unbalanced="0"/>
    <cacheHierarchy uniqueName="[Invoices].[Company ID]" caption="Company ID" attribute="1" defaultMemberUniqueName="[Invoices].[Company ID].[All]" allUniqueName="[Invoices].[Company ID].[All]" dimensionUniqueName="[Invoices]" displayFolder="" count="0" memberValueDatatype="130" unbalanced="0"/>
    <cacheHierarchy uniqueName="[Invoices].[Company]" caption="Company" attribute="1" defaultMemberUniqueName="[Invoices].[Company].[All]" allUniqueName="[Invoices].[Company].[All]" dimensionUniqueName="[Invoices]" displayFolder="" count="2" memberValueDatatype="130" unbalanced="0">
      <fieldsUsage count="2">
        <fieldUsage x="-1"/>
        <fieldUsage x="0"/>
      </fieldsUsage>
    </cacheHierarchy>
    <cacheHierarchy uniqueName="[Invoices].[Address]" caption="Address" attribute="1" defaultMemberUniqueName="[Invoices].[Address].[All]" allUniqueName="[Invoices].[Address].[All]" dimensionUniqueName="[Invoices]" displayFolder="" count="0" memberValueDatatype="130" unbalanced="0"/>
    <cacheHierarchy uniqueName="[Invoices].[City]" caption="City" attribute="1" defaultMemberUniqueName="[Invoices].[City].[All]" allUniqueName="[Invoices].[City].[All]" dimensionUniqueName="[Invoices]" displayFolder="" count="0" memberValueDatatype="130" unbalanced="0"/>
    <cacheHierarchy uniqueName="[Invoices].[State]" caption="State" attribute="1" defaultMemberUniqueName="[Invoices].[State].[All]" allUniqueName="[Invoices].[State].[All]" dimensionUniqueName="[Invoices]" displayFolder="" count="0" memberValueDatatype="130" unbalanced="0"/>
    <cacheHierarchy uniqueName="[Invoices].[Sales Rep]" caption="Sales Rep" attribute="1" defaultMemberUniqueName="[Invoices].[Sales Rep].[All]" allUniqueName="[Invoices].[Sales Rep].[All]" dimensionUniqueName="[Invoices]" displayFolder="" count="0" memberValueDatatype="130" unbalanced="0"/>
    <cacheHierarchy uniqueName="[Invoices].[ZIP]" caption="ZIP" attribute="1" defaultMemberUniqueName="[Invoices].[ZIP].[All]" allUniqueName="[Invoices].[ZIP].[All]" dimensionUniqueName="[Invoices]" displayFolder="" count="0" memberValueDatatype="20" unbalanced="0"/>
    <cacheHierarchy uniqueName="[Invoices].[Phone]" caption="Phone" attribute="1" defaultMemberUniqueName="[Invoices].[Phone].[All]" allUniqueName="[Invoices].[Phone].[All]" dimensionUniqueName="[Invoices]" displayFolder="" count="0" memberValueDatatype="130" unbalanced="0"/>
    <cacheHierarchy uniqueName="[Invoices].[Fax]" caption="Fax" attribute="1" defaultMemberUniqueName="[Invoices].[Fax].[All]" allUniqueName="[Invoices].[Fax].[All]" dimensionUniqueName="[Invoices]" displayFolder="" count="0" memberValueDatatype="130" unbalanced="0"/>
    <cacheHierarchy uniqueName="[Invoices].[Type]" caption="Type" attribute="1" defaultMemberUniqueName="[Invoices].[Type].[All]" allUniqueName="[Invoices].[Type].[All]" dimensionUniqueName="[Invoices]" displayFolder="" count="0" memberValueDatatype="130" unbalanced="0"/>
    <cacheHierarchy uniqueName="[Invoices].[Invoices]" caption="Invoices" attribute="1" defaultMemberUniqueName="[Invoices].[Invoices].[All]" allUniqueName="[Invoices].[Invoices].[All]" dimensionUniqueName="[Invoices]" displayFolder="" count="0" memberValueDatatype="5" unbalanced="0"/>
    <cacheHierarchy uniqueName="[Invoices].[Payments]" caption="Payments" attribute="1" defaultMemberUniqueName="[Invoices].[Payments].[All]" allUniqueName="[Invoices].[Payments].[All]" dimensionUniqueName="[Invoices]" displayFolder="" count="0" memberValueDatatype="5" unbalanced="0"/>
    <cacheHierarchy uniqueName="[Invoices].[Balance]" caption="Balance" attribute="1" defaultMemberUniqueName="[Invoices].[Balance].[All]" allUniqueName="[Invoices].[Balance].[All]" dimensionUniqueName="[Invoices]" displayFolder="" count="0" memberValueDatatype="5" unbalanced="0"/>
    <cacheHierarchy uniqueName="[Measures].[Sum of Invoices]" caption="Sum of Invoices" measure="1" displayFolder="" measureGroup="Invoices" count="0" oneField="1">
      <fieldsUsage count="1">
        <fieldUsage x="1"/>
      </fieldsUsage>
      <extLst>
        <ext xmlns:x15="http://schemas.microsoft.com/office/spreadsheetml/2010/11/main" uri="{B97F6D7D-B522-45F9-BDA1-12C45D357490}">
          <x15:cacheHierarchy aggregatedColumn="15"/>
        </ext>
      </extLst>
    </cacheHierarchy>
    <cacheHierarchy uniqueName="[Measures].[Sum of Payments]" caption="Sum of Payments" measure="1" displayFolder="" measureGroup="Invoices" count="0" oneField="1">
      <fieldsUsage count="1">
        <fieldUsage x="2"/>
      </fieldsUsage>
      <extLst>
        <ext xmlns:x15="http://schemas.microsoft.com/office/spreadsheetml/2010/11/main" uri="{B97F6D7D-B522-45F9-BDA1-12C45D357490}">
          <x15:cacheHierarchy aggregatedColumn="16"/>
        </ext>
      </extLst>
    </cacheHierarchy>
    <cacheHierarchy uniqueName="[Measures].[Sum of Balance]" caption="Sum of Balance" measure="1" displayFolder="" measureGroup="Invoices" count="0" oneField="1">
      <fieldsUsage count="1">
        <fieldUsage x="3"/>
      </fieldsUsage>
      <extLst>
        <ext xmlns:x15="http://schemas.microsoft.com/office/spreadsheetml/2010/11/main" uri="{B97F6D7D-B522-45F9-BDA1-12C45D357490}">
          <x15:cacheHierarchy aggregatedColumn="17"/>
        </ext>
      </extLst>
    </cacheHierarchy>
    <cacheHierarchy uniqueName="[Measures].[Sum of Monthly Sales]" caption="Sum of Monthly Sales" measure="1" displayFolder="" measureGroup="Commission" count="0">
      <extLst>
        <ext xmlns:x15="http://schemas.microsoft.com/office/spreadsheetml/2010/11/main" uri="{B97F6D7D-B522-45F9-BDA1-12C45D357490}">
          <x15:cacheHierarchy aggregatedColumn="1"/>
        </ext>
      </extLst>
    </cacheHierarchy>
    <cacheHierarchy uniqueName="[Measures].[Sum of Commission Rate]" caption="Sum of Commission Rate" measure="1" displayFolder="" measureGroup="Commission" count="0">
      <extLst>
        <ext xmlns:x15="http://schemas.microsoft.com/office/spreadsheetml/2010/11/main" uri="{B97F6D7D-B522-45F9-BDA1-12C45D357490}">
          <x15:cacheHierarchy aggregatedColumn="2"/>
        </ext>
      </extLst>
    </cacheHierarchy>
    <cacheHierarchy uniqueName="[Measures].[Sum of Commission]" caption="Sum of Commission" measure="1" displayFolder="" measureGroup="Commission" count="0">
      <extLst>
        <ext xmlns:x15="http://schemas.microsoft.com/office/spreadsheetml/2010/11/main" uri="{B97F6D7D-B522-45F9-BDA1-12C45D357490}">
          <x15:cacheHierarchy aggregatedColumn="3"/>
        </ext>
      </extLst>
    </cacheHierarchy>
    <cacheHierarchy uniqueName="[Measures].[Commission Paid]" caption="Commission Paid" measure="1" displayFolder="" measureGroup="Invoices" count="0"/>
    <cacheHierarchy uniqueName="[Measures].[__XL_Count Invoices]" caption="__XL_Count Invoices" measure="1" displayFolder="" measureGroup="Invoices" count="0" hidden="1"/>
    <cacheHierarchy uniqueName="[Measures].[__XL_Count Commission]" caption="__XL_Count Commission" measure="1" displayFolder="" measureGroup="Commission" count="0" hidden="1"/>
    <cacheHierarchy uniqueName="[Measures].[__No measures defined]" caption="__No measures defined" measure="1" displayFolder="" count="0" hidden="1"/>
  </cacheHierarchies>
  <kpis count="0"/>
  <dimensions count="3">
    <dimension name="Commission" uniqueName="[Commission]" caption="Commission"/>
    <dimension name="Invoices" uniqueName="[Invoices]" caption="Invoices"/>
    <dimension measure="1" name="Measures" uniqueName="[Measures]" caption="Measures"/>
  </dimensions>
  <measureGroups count="2">
    <measureGroup name="Commission" caption="Commission"/>
    <measureGroup name="Invoices" caption="Invoices"/>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ED3C352-3F77-4CC9-BA7F-3D81464A59E2}" name="PivotTable1" cacheId="6" applyNumberFormats="0" applyBorderFormats="0" applyFontFormats="0" applyPatternFormats="0" applyAlignmentFormats="0" applyWidthHeightFormats="1" dataCaption="Values" tag="b81dec8c-362d-49e1-a03e-acc9feaa1fe3" updatedVersion="6" minRefreshableVersion="3" useAutoFormatting="1" subtotalHiddenItems="1" itemPrintTitles="1" createdVersion="6" indent="0" compact="0" compactData="0" multipleFieldFilters="0">
  <location ref="F6:I52" firstHeaderRow="0" firstDataRow="1" firstDataCol="1"/>
  <pivotFields count="4">
    <pivotField axis="axisRow" compact="0" allDrilled="1" outline="0" subtotalTop="0" showAll="0" sortType="descending" defaultSubtotal="0" defaultAttributeDrillState="1">
      <items count="4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s>
      <autoSortScope>
        <pivotArea dataOnly="0" outline="0" fieldPosition="0">
          <references count="1">
            <reference field="4294967294" count="1" selected="0">
              <x v="2"/>
            </reference>
          </references>
        </pivotArea>
      </autoSortScope>
    </pivotField>
    <pivotField dataField="1" compact="0" outline="0" subtotalTop="0" showAll="0" defaultSubtotal="0"/>
    <pivotField dataField="1" compact="0" outline="0" subtotalTop="0" showAll="0" defaultSubtotal="0"/>
    <pivotField dataField="1" compact="0" outline="0" subtotalTop="0" showAll="0" defaultSubtotal="0"/>
  </pivotFields>
  <rowFields count="1">
    <field x="0"/>
  </rowFields>
  <rowItems count="46">
    <i>
      <x v="29"/>
    </i>
    <i>
      <x v="5"/>
    </i>
    <i>
      <x v="32"/>
    </i>
    <i>
      <x v="16"/>
    </i>
    <i>
      <x v="35"/>
    </i>
    <i>
      <x v="12"/>
    </i>
    <i>
      <x v="13"/>
    </i>
    <i>
      <x v="10"/>
    </i>
    <i>
      <x v="30"/>
    </i>
    <i>
      <x v="4"/>
    </i>
    <i>
      <x v="38"/>
    </i>
    <i>
      <x v="18"/>
    </i>
    <i>
      <x v="31"/>
    </i>
    <i>
      <x v="19"/>
    </i>
    <i>
      <x v="7"/>
    </i>
    <i>
      <x v="37"/>
    </i>
    <i>
      <x v="42"/>
    </i>
    <i>
      <x v="41"/>
    </i>
    <i>
      <x/>
    </i>
    <i>
      <x v="28"/>
    </i>
    <i>
      <x v="15"/>
    </i>
    <i>
      <x v="14"/>
    </i>
    <i>
      <x v="23"/>
    </i>
    <i>
      <x v="40"/>
    </i>
    <i>
      <x v="24"/>
    </i>
    <i>
      <x v="9"/>
    </i>
    <i>
      <x v="33"/>
    </i>
    <i>
      <x v="25"/>
    </i>
    <i>
      <x v="43"/>
    </i>
    <i>
      <x v="26"/>
    </i>
    <i>
      <x v="6"/>
    </i>
    <i>
      <x v="27"/>
    </i>
    <i>
      <x v="34"/>
    </i>
    <i>
      <x v="17"/>
    </i>
    <i>
      <x v="36"/>
    </i>
    <i>
      <x v="39"/>
    </i>
    <i>
      <x v="3"/>
    </i>
    <i>
      <x v="8"/>
    </i>
    <i>
      <x v="2"/>
    </i>
    <i>
      <x v="1"/>
    </i>
    <i>
      <x v="11"/>
    </i>
    <i>
      <x v="20"/>
    </i>
    <i>
      <x v="44"/>
    </i>
    <i>
      <x v="21"/>
    </i>
    <i>
      <x v="22"/>
    </i>
    <i t="grand">
      <x/>
    </i>
  </rowItems>
  <colFields count="1">
    <field x="-2"/>
  </colFields>
  <colItems count="3">
    <i>
      <x/>
    </i>
    <i i="1">
      <x v="1"/>
    </i>
    <i i="2">
      <x v="2"/>
    </i>
  </colItems>
  <dataFields count="3">
    <dataField name="Sum of Invoices" fld="1" baseField="0" baseItem="0"/>
    <dataField name="Sum of Payments" fld="2" baseField="0" baseItem="0"/>
    <dataField name="Sum of Balance" fld="3" baseField="0" baseItem="0"/>
  </dataFields>
  <formats count="3">
    <format dxfId="36">
      <pivotArea grandRow="1" outline="0" collapsedLevelsAreSubtotals="1" fieldPosition="0"/>
    </format>
    <format dxfId="35">
      <pivotArea dataOnly="0" labelOnly="1" grandRow="1" outline="0" fieldPosition="0"/>
    </format>
    <format dxfId="34">
      <pivotArea outline="0" collapsedLevelsAreSubtotals="1" fieldPosition="0"/>
    </format>
  </formats>
  <pivotHierarchies count="28">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8" showRowHeaders="1" showColHeaders="1" showRowStripes="1" showColStripes="0" showLastColumn="1"/>
  <rowHierarchiesUsage count="1">
    <rowHierarchyUsage hierarchyUsage="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Invoic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A001A6E-F9F0-4FBF-9C9C-836BD50D77D2}" name="PivotTable2" cacheId="1" applyNumberFormats="0" applyBorderFormats="0" applyFontFormats="0" applyPatternFormats="0" applyAlignmentFormats="0" applyWidthHeightFormats="1" dataCaption="Values" tag="29eca6aa-dd42-433c-83f9-eb58ad14ef95" updatedVersion="6" minRefreshableVersion="3" useAutoFormatting="1" itemPrintTitles="1" createdVersion="6" indent="0" outline="1" outlineData="1" multipleFieldFilters="0">
  <location ref="G3:I20" firstHeaderRow="1" firstDataRow="1" firstDataCol="0"/>
  <formats count="1">
    <format dxfId="18">
      <pivotArea outline="0" collapsedLevelsAreSubtotals="1" fieldPosition="0"/>
    </format>
  </formats>
  <pivotHierarchies count="28">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8" showRowHeaders="1" showColHeaders="1" showRowStripes="1"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ommission 1]"/>
      </x15:pivotTableUISettings>
    </ext>
    <ext xmlns:xpdl="http://schemas.microsoft.com/office/spreadsheetml/2016/pivotdefaultlayout" uri="{747A6164-185A-40DC-8AA5-F01512510D54}">
      <xpdl:pivotTableDefinition16 EnabledSubtotalsDefault="0" SubtotalsOnTopDefault="0"/>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3" xr16:uid="{0B5E62E6-23F4-4B5C-B44B-EC4006E0E6E1}" autoFormatId="16" applyNumberFormats="0" applyBorderFormats="0" applyFontFormats="0" applyPatternFormats="0" applyAlignmentFormats="0" applyWidthHeightFormats="0">
  <queryTableRefresh nextId="5">
    <queryTableFields count="4">
      <queryTableField id="1" name="Item SKU#" tableColumnId="5"/>
      <queryTableField id="2" name="COLOR" tableColumnId="2"/>
      <queryTableField id="3" name="QTY SOLD" tableColumnId="3"/>
      <queryTableField id="4" name="PRICE" tableColumnId="4"/>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8BF180A-24DE-41CF-8B3A-88D38BA8FC70}" name="_2018__2" displayName="_2018__2" ref="A7:D408" tableType="queryTable" totalsRowShown="0" headerRowDxfId="7" dataDxfId="8">
  <autoFilter ref="A7:D408" xr:uid="{FD5922FC-7A8E-4660-8025-CCDEB115591E}"/>
  <tableColumns count="4">
    <tableColumn id="5" xr3:uid="{0B3F91AE-B72F-452C-B6B5-FB48AD5C9818}" uniqueName="5" name="Item SKU#" queryTableFieldId="1" dataDxfId="6"/>
    <tableColumn id="2" xr3:uid="{7BA41983-5A2C-4863-904A-F07DCC93F6C0}" uniqueName="2" name="COLOR" queryTableFieldId="2" dataDxfId="5"/>
    <tableColumn id="3" xr3:uid="{61A98D19-E0CE-4ADA-9242-0A810102555E}" uniqueName="3" name="QTY SOLD" queryTableFieldId="3" dataDxfId="4"/>
    <tableColumn id="4" xr3:uid="{BA0C51D3-4043-4DC9-8757-10ADF372A3A5}" uniqueName="4" name="PRICE" queryTableFieldId="4" dataDxfId="3"/>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810476-E13F-4186-80D9-FCF9A2C52966}" name="Invoices4" displayName="Invoices4" ref="A9:M54" totalsRowShown="0" headerRowDxfId="33" dataDxfId="32">
  <autoFilter ref="A9:M54" xr:uid="{D7F9B9A8-F548-476C-B47C-3D35AF186DBD}"/>
  <sortState ref="A10:M54">
    <sortCondition ref="E9:E54"/>
  </sortState>
  <tableColumns count="13">
    <tableColumn id="1" xr3:uid="{26DEA344-5F89-45AF-92F0-8441C0A47223}" name="Company ID" dataDxfId="31"/>
    <tableColumn id="2" xr3:uid="{ADB72BD8-77BB-4AE7-8769-1AF11D1EA1F2}" name="Company" dataDxfId="30"/>
    <tableColumn id="3" xr3:uid="{AD0E84D4-6896-41A9-AA17-31657A45E1FB}" name="Address" dataDxfId="29"/>
    <tableColumn id="4" xr3:uid="{37254E2C-FEB4-40A9-90A4-86FB83BC1DE8}" name="City" dataDxfId="28"/>
    <tableColumn id="5" xr3:uid="{8BC05304-4FE2-4ED8-92CD-6E39D26007C5}" name="State" dataDxfId="27"/>
    <tableColumn id="6" xr3:uid="{160E0FFF-895B-4939-AC1D-931D02C18209}" name="Sales Rep" dataDxfId="26"/>
    <tableColumn id="7" xr3:uid="{2C2A157C-2C44-4AD5-A543-BAD525CE8418}" name="ZIP" dataDxfId="25"/>
    <tableColumn id="8" xr3:uid="{760FDE7C-0130-47E1-8E2D-40EF91E12491}" name="Phone" dataDxfId="24"/>
    <tableColumn id="9" xr3:uid="{E4001D17-350F-4F46-97AB-11E1E73C97FE}" name="Fax" dataDxfId="23"/>
    <tableColumn id="10" xr3:uid="{1795F05B-A183-435F-A0BA-2065A6BC7C3C}" name="Type" dataDxfId="22"/>
    <tableColumn id="11" xr3:uid="{E156AD21-888F-468C-ABF4-4C643FA9AC16}" name="Invoices" dataDxfId="21"/>
    <tableColumn id="12" xr3:uid="{9C13E100-0B50-4DB9-B90D-CAE0BD438011}" name="Payments" dataDxfId="20"/>
    <tableColumn id="13" xr3:uid="{54D553D1-BE61-4360-B970-1FEE5964E514}" name="Balance " dataDxfId="19">
      <calculatedColumnFormula>K10-L10</calculatedColumnFormula>
    </tableColumn>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EDBCC6-6918-4E55-8828-34B7C98F5EA6}" name="Commission5" displayName="Commission5" ref="A3:E28" totalsRowShown="0" headerRowDxfId="17" dataDxfId="15" headerRowBorderDxfId="16" tableBorderDxfId="14">
  <autoFilter ref="A3:E28" xr:uid="{6B1BA36C-8EF5-418D-B320-7AB22152AECA}"/>
  <sortState ref="A4:E28">
    <sortCondition ref="A3:A28"/>
  </sortState>
  <tableColumns count="5">
    <tableColumn id="1" xr3:uid="{7DDDA7FC-5320-43C7-9C1A-61141EF89B38}" name="Name" dataDxfId="13"/>
    <tableColumn id="2" xr3:uid="{11956135-D96D-46D8-8AEC-CE616735206E}" name="Monthly Sales" dataDxfId="12"/>
    <tableColumn id="3" xr3:uid="{61C957B4-CADD-41E3-9FCA-A0F8870D9F68}" name="Commission Rate" dataDxfId="11"/>
    <tableColumn id="4" xr3:uid="{1654C5A7-D2AD-4484-B283-0C86397D80F5}" name="Commission" dataDxfId="10">
      <calculatedColumnFormula>B4*C4</calculatedColumnFormula>
    </tableColumn>
    <tableColumn id="5" xr3:uid="{68E39972-E424-4FD6-A098-B91E032E4445}" name="Rank" dataDxfId="9"/>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pivotTable" Target="../pivotTables/pivotTable2.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11"/>
  <sheetViews>
    <sheetView tabSelected="1" topLeftCell="A2" workbookViewId="0">
      <selection activeCell="B5" sqref="B5:I5"/>
    </sheetView>
  </sheetViews>
  <sheetFormatPr defaultRowHeight="15" x14ac:dyDescent="0.25"/>
  <cols>
    <col min="1" max="1" width="3.875" style="13" customWidth="1"/>
    <col min="2" max="2" width="11.25" style="10" customWidth="1"/>
    <col min="3" max="8" width="9" style="10"/>
    <col min="9" max="9" width="44.875" style="10" customWidth="1"/>
    <col min="10" max="16384" width="9" style="10"/>
  </cols>
  <sheetData>
    <row r="1" spans="1:10" ht="26.25" x14ac:dyDescent="0.4">
      <c r="A1" s="124" t="s">
        <v>294</v>
      </c>
      <c r="B1" s="124"/>
      <c r="C1" s="124"/>
      <c r="D1" s="124"/>
      <c r="E1" s="124"/>
      <c r="F1" s="124"/>
      <c r="G1" s="124"/>
      <c r="H1" s="124"/>
      <c r="I1" s="124"/>
    </row>
    <row r="2" spans="1:10" ht="19.5" x14ac:dyDescent="0.3">
      <c r="A2" s="125" t="s">
        <v>651</v>
      </c>
      <c r="B2" s="125"/>
      <c r="C2" s="125"/>
      <c r="D2" s="125"/>
      <c r="E2" s="125"/>
      <c r="F2" s="125"/>
      <c r="G2" s="125"/>
      <c r="H2" s="125"/>
      <c r="I2" s="125"/>
    </row>
    <row r="3" spans="1:10" ht="15.75" x14ac:dyDescent="0.25">
      <c r="A3" s="57">
        <v>1</v>
      </c>
      <c r="B3" s="126" t="s">
        <v>652</v>
      </c>
      <c r="C3" s="126"/>
      <c r="D3" s="126"/>
      <c r="E3" s="126"/>
      <c r="F3" s="126"/>
      <c r="G3" s="126"/>
      <c r="H3" s="126"/>
      <c r="I3" s="126"/>
      <c r="J3" s="11"/>
    </row>
    <row r="4" spans="1:10" ht="15.75" x14ac:dyDescent="0.25">
      <c r="A4" s="57">
        <v>2</v>
      </c>
      <c r="B4" s="127" t="s">
        <v>650</v>
      </c>
      <c r="C4" s="127"/>
      <c r="D4" s="127"/>
      <c r="E4" s="127"/>
      <c r="F4" s="127"/>
      <c r="G4" s="127"/>
      <c r="H4" s="127"/>
      <c r="I4" s="127"/>
      <c r="J4" s="11"/>
    </row>
    <row r="5" spans="1:10" ht="15" customHeight="1" x14ac:dyDescent="0.25">
      <c r="A5" s="57">
        <v>3</v>
      </c>
      <c r="B5" s="127" t="s">
        <v>273</v>
      </c>
      <c r="C5" s="127"/>
      <c r="D5" s="127"/>
      <c r="E5" s="127"/>
      <c r="F5" s="127"/>
      <c r="G5" s="127"/>
      <c r="H5" s="127"/>
      <c r="I5" s="127"/>
      <c r="J5" s="11"/>
    </row>
    <row r="6" spans="1:10" s="12" customFormat="1" ht="12.75" x14ac:dyDescent="0.2"/>
    <row r="7" spans="1:10" s="12" customFormat="1" ht="12.75" x14ac:dyDescent="0.2"/>
    <row r="8" spans="1:10" s="12" customFormat="1" ht="12.75" x14ac:dyDescent="0.2"/>
    <row r="9" spans="1:10" s="12" customFormat="1" ht="12.75" x14ac:dyDescent="0.2"/>
    <row r="11" spans="1:10" ht="18.75" x14ac:dyDescent="0.3">
      <c r="B11" s="123"/>
      <c r="C11" s="123"/>
      <c r="D11" s="123"/>
      <c r="E11" s="123"/>
      <c r="F11" s="123"/>
      <c r="G11" s="123"/>
      <c r="H11" s="123"/>
      <c r="I11" s="123"/>
    </row>
  </sheetData>
  <mergeCells count="6">
    <mergeCell ref="B11:I11"/>
    <mergeCell ref="A1:I1"/>
    <mergeCell ref="A2:I2"/>
    <mergeCell ref="B3:I3"/>
    <mergeCell ref="B4:I4"/>
    <mergeCell ref="B5:I5"/>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13"/>
  <sheetViews>
    <sheetView showGridLines="0" zoomScaleNormal="100" zoomScalePageLayoutView="150" workbookViewId="0">
      <selection activeCell="A7" sqref="A7:D408"/>
    </sheetView>
  </sheetViews>
  <sheetFormatPr defaultColWidth="11" defaultRowHeight="15.75" x14ac:dyDescent="0.25"/>
  <cols>
    <col min="1" max="1" width="11.625" bestFit="1" customWidth="1"/>
    <col min="2" max="2" width="8.625" bestFit="1" customWidth="1"/>
    <col min="3" max="3" width="11.25" bestFit="1" customWidth="1"/>
    <col min="4" max="4" width="7.625" bestFit="1" customWidth="1"/>
    <col min="5" max="5" width="18.875" customWidth="1"/>
    <col min="6" max="6" width="18" customWidth="1"/>
    <col min="7" max="8" width="11.625" customWidth="1"/>
    <col min="9" max="36" width="8.375" customWidth="1"/>
    <col min="37" max="37" width="10.375" customWidth="1"/>
    <col min="38" max="38" width="16.625" bestFit="1" customWidth="1"/>
    <col min="39" max="39" width="11.625" bestFit="1" customWidth="1"/>
    <col min="40" max="40" width="16.625" bestFit="1" customWidth="1"/>
    <col min="41" max="41" width="11.625" bestFit="1" customWidth="1"/>
    <col min="42" max="42" width="16.625" bestFit="1" customWidth="1"/>
    <col min="43" max="43" width="11.625" bestFit="1" customWidth="1"/>
    <col min="44" max="44" width="16.625" bestFit="1" customWidth="1"/>
    <col min="45" max="45" width="11.625" bestFit="1" customWidth="1"/>
    <col min="46" max="46" width="16.625" bestFit="1" customWidth="1"/>
    <col min="47" max="47" width="11.625" bestFit="1" customWidth="1"/>
    <col min="48" max="48" width="16.625" bestFit="1" customWidth="1"/>
    <col min="49" max="49" width="11.625" bestFit="1" customWidth="1"/>
    <col min="50" max="50" width="16.625" bestFit="1" customWidth="1"/>
    <col min="51" max="51" width="11.625" bestFit="1" customWidth="1"/>
    <col min="52" max="52" width="16.625" bestFit="1" customWidth="1"/>
    <col min="53" max="53" width="11.625" bestFit="1" customWidth="1"/>
    <col min="54" max="54" width="16.625" bestFit="1" customWidth="1"/>
    <col min="55" max="55" width="11.625" bestFit="1" customWidth="1"/>
    <col min="56" max="56" width="16.625" bestFit="1" customWidth="1"/>
    <col min="57" max="57" width="11.625" bestFit="1" customWidth="1"/>
    <col min="58" max="58" width="16.625" bestFit="1" customWidth="1"/>
    <col min="59" max="59" width="11.625" bestFit="1" customWidth="1"/>
    <col min="60" max="60" width="16.625" bestFit="1" customWidth="1"/>
    <col min="61" max="61" width="11.625" bestFit="1" customWidth="1"/>
    <col min="62" max="62" width="16.625" bestFit="1" customWidth="1"/>
    <col min="63" max="63" width="11.625" bestFit="1" customWidth="1"/>
    <col min="64" max="64" width="16.625" bestFit="1" customWidth="1"/>
    <col min="65" max="65" width="11.625" bestFit="1" customWidth="1"/>
    <col min="66" max="66" width="21.5" bestFit="1" customWidth="1"/>
    <col min="67" max="67" width="16.375" bestFit="1" customWidth="1"/>
  </cols>
  <sheetData>
    <row r="1" spans="1:9" ht="20.25" thickTop="1" x14ac:dyDescent="0.3">
      <c r="A1" s="9"/>
      <c r="B1" s="128" t="s">
        <v>289</v>
      </c>
      <c r="C1" s="128"/>
      <c r="D1" s="128"/>
      <c r="E1" s="128"/>
      <c r="F1" s="128"/>
      <c r="G1" s="128"/>
      <c r="H1" s="128"/>
      <c r="I1" s="8"/>
    </row>
    <row r="2" spans="1:9" s="4" customFormat="1" ht="36" customHeight="1" thickBot="1" x14ac:dyDescent="0.25">
      <c r="A2" s="24">
        <v>1</v>
      </c>
      <c r="B2" s="129" t="s">
        <v>659</v>
      </c>
      <c r="C2" s="129"/>
      <c r="D2" s="129"/>
      <c r="E2" s="129"/>
      <c r="F2" s="129"/>
      <c r="G2" s="129"/>
      <c r="H2" s="129"/>
      <c r="I2" s="130"/>
    </row>
    <row r="3" spans="1:9" ht="57" customHeight="1" thickTop="1" thickBot="1" x14ac:dyDescent="0.3">
      <c r="A3" s="132" t="s">
        <v>271</v>
      </c>
      <c r="B3" s="133"/>
      <c r="C3" s="133"/>
      <c r="D3" s="133"/>
      <c r="E3" s="133"/>
      <c r="F3" s="133"/>
      <c r="G3" s="133"/>
      <c r="H3" s="132"/>
      <c r="I3" s="133"/>
    </row>
    <row r="4" spans="1:9" ht="21.75" thickTop="1" x14ac:dyDescent="0.35">
      <c r="A4" s="131" t="s">
        <v>274</v>
      </c>
      <c r="B4" s="131"/>
      <c r="C4" s="131"/>
      <c r="D4" s="131"/>
      <c r="E4" s="131"/>
      <c r="F4" s="131"/>
      <c r="G4" s="131"/>
      <c r="H4" s="131"/>
      <c r="I4" s="75"/>
    </row>
    <row r="5" spans="1:9" ht="21" x14ac:dyDescent="0.35">
      <c r="A5" s="131" t="s">
        <v>658</v>
      </c>
      <c r="B5" s="131"/>
      <c r="C5" s="131"/>
      <c r="D5" s="131"/>
      <c r="E5" s="131"/>
      <c r="F5" s="131"/>
      <c r="G5" s="131"/>
      <c r="H5" s="131"/>
      <c r="I5" s="86"/>
    </row>
    <row r="7" spans="1:9" x14ac:dyDescent="0.25">
      <c r="A7" s="85" t="s">
        <v>663</v>
      </c>
      <c r="B7" s="85" t="s">
        <v>664</v>
      </c>
      <c r="C7" s="85" t="s">
        <v>665</v>
      </c>
      <c r="D7" s="85" t="s">
        <v>666</v>
      </c>
    </row>
    <row r="8" spans="1:9" x14ac:dyDescent="0.25">
      <c r="A8" s="106">
        <v>1546013</v>
      </c>
      <c r="B8" s="106" t="s">
        <v>667</v>
      </c>
      <c r="C8" s="106">
        <v>9</v>
      </c>
      <c r="D8" s="106">
        <v>15.95</v>
      </c>
    </row>
    <row r="9" spans="1:9" x14ac:dyDescent="0.25">
      <c r="A9" s="106">
        <v>1546013</v>
      </c>
      <c r="B9" s="106" t="s">
        <v>668</v>
      </c>
      <c r="C9" s="106">
        <v>5</v>
      </c>
      <c r="D9" s="106">
        <v>15.95</v>
      </c>
    </row>
    <row r="10" spans="1:9" x14ac:dyDescent="0.25">
      <c r="A10" s="106">
        <v>1546013</v>
      </c>
      <c r="B10" s="106" t="s">
        <v>669</v>
      </c>
      <c r="C10" s="106">
        <v>9</v>
      </c>
      <c r="D10" s="106">
        <v>15.95</v>
      </c>
    </row>
    <row r="11" spans="1:9" x14ac:dyDescent="0.25">
      <c r="A11" s="106">
        <v>1546013</v>
      </c>
      <c r="B11" s="106" t="s">
        <v>668</v>
      </c>
      <c r="C11" s="106">
        <v>5</v>
      </c>
      <c r="D11" s="106">
        <v>15.95</v>
      </c>
    </row>
    <row r="12" spans="1:9" x14ac:dyDescent="0.25">
      <c r="A12" s="106">
        <v>1546013</v>
      </c>
      <c r="B12" s="106" t="s">
        <v>670</v>
      </c>
      <c r="C12" s="106">
        <v>5</v>
      </c>
      <c r="D12" s="106">
        <v>15.95</v>
      </c>
    </row>
    <row r="13" spans="1:9" x14ac:dyDescent="0.25">
      <c r="A13" s="106">
        <v>1546013</v>
      </c>
      <c r="B13" s="106" t="s">
        <v>669</v>
      </c>
      <c r="C13" s="106">
        <v>17</v>
      </c>
      <c r="D13" s="106">
        <v>15.95</v>
      </c>
    </row>
    <row r="14" spans="1:9" x14ac:dyDescent="0.25">
      <c r="A14" s="106">
        <v>1546013</v>
      </c>
      <c r="B14" s="106" t="s">
        <v>667</v>
      </c>
      <c r="C14" s="106">
        <v>1</v>
      </c>
      <c r="D14" s="106">
        <v>15.95</v>
      </c>
    </row>
    <row r="15" spans="1:9" x14ac:dyDescent="0.25">
      <c r="A15" s="106">
        <v>1546013</v>
      </c>
      <c r="B15" s="106" t="s">
        <v>670</v>
      </c>
      <c r="C15" s="106">
        <v>11</v>
      </c>
      <c r="D15" s="106">
        <v>15.95</v>
      </c>
    </row>
    <row r="16" spans="1:9" x14ac:dyDescent="0.25">
      <c r="A16" s="106">
        <v>5408635</v>
      </c>
      <c r="B16" s="106" t="s">
        <v>668</v>
      </c>
      <c r="C16" s="106">
        <v>3</v>
      </c>
      <c r="D16" s="106">
        <v>15.95</v>
      </c>
    </row>
    <row r="17" spans="1:4" x14ac:dyDescent="0.25">
      <c r="A17" s="106">
        <v>5408635</v>
      </c>
      <c r="B17" s="106" t="s">
        <v>671</v>
      </c>
      <c r="C17" s="106">
        <v>9</v>
      </c>
      <c r="D17" s="106">
        <v>15.95</v>
      </c>
    </row>
    <row r="18" spans="1:4" x14ac:dyDescent="0.25">
      <c r="A18" s="106">
        <v>5408635</v>
      </c>
      <c r="B18" s="106" t="s">
        <v>672</v>
      </c>
      <c r="C18" s="106">
        <v>17</v>
      </c>
      <c r="D18" s="106">
        <v>15.95</v>
      </c>
    </row>
    <row r="19" spans="1:4" x14ac:dyDescent="0.25">
      <c r="A19" s="106">
        <v>5408635</v>
      </c>
      <c r="B19" s="106" t="s">
        <v>668</v>
      </c>
      <c r="C19" s="106">
        <v>9</v>
      </c>
      <c r="D19" s="106">
        <v>15.95</v>
      </c>
    </row>
    <row r="20" spans="1:4" x14ac:dyDescent="0.25">
      <c r="A20" s="106">
        <v>5408635</v>
      </c>
      <c r="B20" s="106" t="s">
        <v>672</v>
      </c>
      <c r="C20" s="106">
        <v>1</v>
      </c>
      <c r="D20" s="106">
        <v>15.95</v>
      </c>
    </row>
    <row r="21" spans="1:4" x14ac:dyDescent="0.25">
      <c r="A21" s="106">
        <v>5408635</v>
      </c>
      <c r="B21" s="106" t="s">
        <v>673</v>
      </c>
      <c r="C21" s="106">
        <v>11</v>
      </c>
      <c r="D21" s="106">
        <v>15.95</v>
      </c>
    </row>
    <row r="22" spans="1:4" x14ac:dyDescent="0.25">
      <c r="A22" s="106">
        <v>5408635</v>
      </c>
      <c r="B22" s="106" t="s">
        <v>673</v>
      </c>
      <c r="C22" s="106">
        <v>13</v>
      </c>
      <c r="D22" s="106">
        <v>15.95</v>
      </c>
    </row>
    <row r="23" spans="1:4" x14ac:dyDescent="0.25">
      <c r="A23" s="106">
        <v>5408635</v>
      </c>
      <c r="B23" s="106" t="s">
        <v>672</v>
      </c>
      <c r="C23" s="106">
        <v>15</v>
      </c>
      <c r="D23" s="106">
        <v>15.95</v>
      </c>
    </row>
    <row r="24" spans="1:4" x14ac:dyDescent="0.25">
      <c r="A24" s="106">
        <v>5408635</v>
      </c>
      <c r="B24" s="106" t="s">
        <v>672</v>
      </c>
      <c r="C24" s="106">
        <v>11</v>
      </c>
      <c r="D24" s="106">
        <v>15.95</v>
      </c>
    </row>
    <row r="25" spans="1:4" x14ac:dyDescent="0.25">
      <c r="A25" s="106">
        <v>5408635</v>
      </c>
      <c r="B25" s="106" t="s">
        <v>671</v>
      </c>
      <c r="C25" s="106">
        <v>17</v>
      </c>
      <c r="D25" s="106">
        <v>15.95</v>
      </c>
    </row>
    <row r="26" spans="1:4" x14ac:dyDescent="0.25">
      <c r="A26" s="106">
        <v>7894579</v>
      </c>
      <c r="B26" s="106" t="s">
        <v>673</v>
      </c>
      <c r="C26" s="106">
        <v>1</v>
      </c>
      <c r="D26" s="106">
        <v>15.95</v>
      </c>
    </row>
    <row r="27" spans="1:4" x14ac:dyDescent="0.25">
      <c r="A27" s="106">
        <v>7894579</v>
      </c>
      <c r="B27" s="106" t="s">
        <v>671</v>
      </c>
      <c r="C27" s="106">
        <v>5</v>
      </c>
      <c r="D27" s="106">
        <v>15.95</v>
      </c>
    </row>
    <row r="28" spans="1:4" x14ac:dyDescent="0.25">
      <c r="A28" s="106">
        <v>7894579</v>
      </c>
      <c r="B28" s="106" t="s">
        <v>672</v>
      </c>
      <c r="C28" s="106">
        <v>13</v>
      </c>
      <c r="D28" s="106">
        <v>15.95</v>
      </c>
    </row>
    <row r="29" spans="1:4" x14ac:dyDescent="0.25">
      <c r="A29" s="106">
        <v>7894579</v>
      </c>
      <c r="B29" s="106" t="s">
        <v>671</v>
      </c>
      <c r="C29" s="106">
        <v>5</v>
      </c>
      <c r="D29" s="106">
        <v>15.95</v>
      </c>
    </row>
    <row r="30" spans="1:4" x14ac:dyDescent="0.25">
      <c r="A30" s="106">
        <v>7894579</v>
      </c>
      <c r="B30" s="106" t="s">
        <v>671</v>
      </c>
      <c r="C30" s="106">
        <v>11</v>
      </c>
      <c r="D30" s="106">
        <v>15.95</v>
      </c>
    </row>
    <row r="31" spans="1:4" x14ac:dyDescent="0.25">
      <c r="A31" s="106">
        <v>7894579</v>
      </c>
      <c r="B31" s="106" t="s">
        <v>668</v>
      </c>
      <c r="C31" s="106">
        <v>11</v>
      </c>
      <c r="D31" s="106">
        <v>15.95</v>
      </c>
    </row>
    <row r="32" spans="1:4" x14ac:dyDescent="0.25">
      <c r="A32" s="106">
        <v>7894579</v>
      </c>
      <c r="B32" s="106" t="s">
        <v>672</v>
      </c>
      <c r="C32" s="106">
        <v>15</v>
      </c>
      <c r="D32" s="106">
        <v>15.95</v>
      </c>
    </row>
    <row r="33" spans="1:4" x14ac:dyDescent="0.25">
      <c r="A33" s="106">
        <v>7894579</v>
      </c>
      <c r="B33" s="106" t="s">
        <v>671</v>
      </c>
      <c r="C33" s="106">
        <v>11</v>
      </c>
      <c r="D33" s="106">
        <v>15.95</v>
      </c>
    </row>
    <row r="34" spans="1:4" x14ac:dyDescent="0.25">
      <c r="A34" s="106">
        <v>7894579</v>
      </c>
      <c r="B34" s="106" t="s">
        <v>668</v>
      </c>
      <c r="C34" s="106">
        <v>17</v>
      </c>
      <c r="D34" s="106">
        <v>15.95</v>
      </c>
    </row>
    <row r="35" spans="1:4" x14ac:dyDescent="0.25">
      <c r="A35" s="106">
        <v>2150233</v>
      </c>
      <c r="B35" s="106" t="s">
        <v>673</v>
      </c>
      <c r="C35" s="106">
        <v>13</v>
      </c>
      <c r="D35" s="106">
        <v>16.75</v>
      </c>
    </row>
    <row r="36" spans="1:4" x14ac:dyDescent="0.25">
      <c r="A36" s="106">
        <v>2150233</v>
      </c>
      <c r="B36" s="106" t="s">
        <v>669</v>
      </c>
      <c r="C36" s="106">
        <v>17</v>
      </c>
      <c r="D36" s="106">
        <v>16.75</v>
      </c>
    </row>
    <row r="37" spans="1:4" x14ac:dyDescent="0.25">
      <c r="A37" s="106">
        <v>2150233</v>
      </c>
      <c r="B37" s="106" t="s">
        <v>671</v>
      </c>
      <c r="C37" s="106">
        <v>17</v>
      </c>
      <c r="D37" s="106">
        <v>16.75</v>
      </c>
    </row>
    <row r="38" spans="1:4" x14ac:dyDescent="0.25">
      <c r="A38" s="106">
        <v>2150233</v>
      </c>
      <c r="B38" s="106" t="s">
        <v>667</v>
      </c>
      <c r="C38" s="106">
        <v>3</v>
      </c>
      <c r="D38" s="106">
        <v>16.75</v>
      </c>
    </row>
    <row r="39" spans="1:4" x14ac:dyDescent="0.25">
      <c r="A39" s="106">
        <v>2150233</v>
      </c>
      <c r="B39" s="106" t="s">
        <v>668</v>
      </c>
      <c r="C39" s="106">
        <v>7</v>
      </c>
      <c r="D39" s="106">
        <v>16.75</v>
      </c>
    </row>
    <row r="40" spans="1:4" x14ac:dyDescent="0.25">
      <c r="A40" s="106">
        <v>2150233</v>
      </c>
      <c r="B40" s="106" t="s">
        <v>669</v>
      </c>
      <c r="C40" s="106">
        <v>5</v>
      </c>
      <c r="D40" s="106">
        <v>16.75</v>
      </c>
    </row>
    <row r="41" spans="1:4" x14ac:dyDescent="0.25">
      <c r="A41" s="106">
        <v>2150233</v>
      </c>
      <c r="B41" s="106" t="s">
        <v>667</v>
      </c>
      <c r="C41" s="106">
        <v>1</v>
      </c>
      <c r="D41" s="106">
        <v>16.75</v>
      </c>
    </row>
    <row r="42" spans="1:4" x14ac:dyDescent="0.25">
      <c r="A42" s="106">
        <v>2150233</v>
      </c>
      <c r="B42" s="106" t="s">
        <v>667</v>
      </c>
      <c r="C42" s="106">
        <v>1</v>
      </c>
      <c r="D42" s="106">
        <v>16.75</v>
      </c>
    </row>
    <row r="43" spans="1:4" x14ac:dyDescent="0.25">
      <c r="A43" s="106">
        <v>2150233</v>
      </c>
      <c r="B43" s="106" t="s">
        <v>670</v>
      </c>
      <c r="C43" s="106">
        <v>5</v>
      </c>
      <c r="D43" s="106">
        <v>16.75</v>
      </c>
    </row>
    <row r="44" spans="1:4" x14ac:dyDescent="0.25">
      <c r="A44" s="106">
        <v>7016817</v>
      </c>
      <c r="B44" s="106" t="s">
        <v>671</v>
      </c>
      <c r="C44" s="106">
        <v>3</v>
      </c>
      <c r="D44" s="106">
        <v>16.75</v>
      </c>
    </row>
    <row r="45" spans="1:4" x14ac:dyDescent="0.25">
      <c r="A45" s="106">
        <v>7016817</v>
      </c>
      <c r="B45" s="106" t="s">
        <v>667</v>
      </c>
      <c r="C45" s="106">
        <v>7</v>
      </c>
      <c r="D45" s="106">
        <v>16.75</v>
      </c>
    </row>
    <row r="46" spans="1:4" x14ac:dyDescent="0.25">
      <c r="A46" s="106">
        <v>7016817</v>
      </c>
      <c r="B46" s="106" t="s">
        <v>670</v>
      </c>
      <c r="C46" s="106">
        <v>1</v>
      </c>
      <c r="D46" s="106">
        <v>16.75</v>
      </c>
    </row>
    <row r="47" spans="1:4" x14ac:dyDescent="0.25">
      <c r="A47" s="106">
        <v>7016817</v>
      </c>
      <c r="B47" s="106" t="s">
        <v>673</v>
      </c>
      <c r="C47" s="106">
        <v>5</v>
      </c>
      <c r="D47" s="106">
        <v>16.75</v>
      </c>
    </row>
    <row r="48" spans="1:4" x14ac:dyDescent="0.25">
      <c r="A48" s="106">
        <v>7016817</v>
      </c>
      <c r="B48" s="106" t="s">
        <v>667</v>
      </c>
      <c r="C48" s="106">
        <v>13</v>
      </c>
      <c r="D48" s="106">
        <v>16.75</v>
      </c>
    </row>
    <row r="49" spans="1:4" x14ac:dyDescent="0.25">
      <c r="A49" s="106">
        <v>7016817</v>
      </c>
      <c r="B49" s="106" t="s">
        <v>670</v>
      </c>
      <c r="C49" s="106">
        <v>3</v>
      </c>
      <c r="D49" s="106">
        <v>16.75</v>
      </c>
    </row>
    <row r="50" spans="1:4" x14ac:dyDescent="0.25">
      <c r="A50" s="106">
        <v>7016817</v>
      </c>
      <c r="B50" s="106" t="s">
        <v>669</v>
      </c>
      <c r="C50" s="106">
        <v>3</v>
      </c>
      <c r="D50" s="106">
        <v>16.75</v>
      </c>
    </row>
    <row r="51" spans="1:4" x14ac:dyDescent="0.25">
      <c r="A51" s="106">
        <v>7016817</v>
      </c>
      <c r="B51" s="106" t="s">
        <v>671</v>
      </c>
      <c r="C51" s="106">
        <v>17</v>
      </c>
      <c r="D51" s="106">
        <v>16.75</v>
      </c>
    </row>
    <row r="52" spans="1:4" x14ac:dyDescent="0.25">
      <c r="A52" s="106">
        <v>7016817</v>
      </c>
      <c r="B52" s="106" t="s">
        <v>669</v>
      </c>
      <c r="C52" s="106">
        <v>5</v>
      </c>
      <c r="D52" s="106">
        <v>16.75</v>
      </c>
    </row>
    <row r="53" spans="1:4" x14ac:dyDescent="0.25">
      <c r="A53" s="106">
        <v>7016817</v>
      </c>
      <c r="B53" s="106" t="s">
        <v>667</v>
      </c>
      <c r="C53" s="106">
        <v>17</v>
      </c>
      <c r="D53" s="106">
        <v>16.75</v>
      </c>
    </row>
    <row r="54" spans="1:4" x14ac:dyDescent="0.25">
      <c r="A54" s="106">
        <v>7016817</v>
      </c>
      <c r="B54" s="106" t="s">
        <v>667</v>
      </c>
      <c r="C54" s="106">
        <v>7</v>
      </c>
      <c r="D54" s="106">
        <v>16.75</v>
      </c>
    </row>
    <row r="55" spans="1:4" x14ac:dyDescent="0.25">
      <c r="A55" s="106">
        <v>1331839</v>
      </c>
      <c r="B55" s="106" t="s">
        <v>668</v>
      </c>
      <c r="C55" s="106">
        <v>1</v>
      </c>
      <c r="D55" s="106">
        <v>16.940000000000001</v>
      </c>
    </row>
    <row r="56" spans="1:4" x14ac:dyDescent="0.25">
      <c r="A56" s="106">
        <v>1331839</v>
      </c>
      <c r="B56" s="106" t="s">
        <v>667</v>
      </c>
      <c r="C56" s="106">
        <v>13</v>
      </c>
      <c r="D56" s="106">
        <v>16.940000000000001</v>
      </c>
    </row>
    <row r="57" spans="1:4" x14ac:dyDescent="0.25">
      <c r="A57" s="107">
        <v>1331839</v>
      </c>
      <c r="B57" s="106" t="s">
        <v>670</v>
      </c>
      <c r="C57" s="106">
        <v>11</v>
      </c>
      <c r="D57" s="106">
        <v>16.940000000000001</v>
      </c>
    </row>
    <row r="58" spans="1:4" x14ac:dyDescent="0.25">
      <c r="A58" s="107">
        <v>1331839</v>
      </c>
      <c r="B58" s="106" t="s">
        <v>670</v>
      </c>
      <c r="C58" s="106">
        <v>11</v>
      </c>
      <c r="D58" s="106">
        <v>16.940000000000001</v>
      </c>
    </row>
    <row r="59" spans="1:4" x14ac:dyDescent="0.25">
      <c r="A59" s="107">
        <v>1331839</v>
      </c>
      <c r="B59" s="106" t="s">
        <v>672</v>
      </c>
      <c r="C59" s="106">
        <v>1</v>
      </c>
      <c r="D59" s="106">
        <v>16.940000000000001</v>
      </c>
    </row>
    <row r="60" spans="1:4" x14ac:dyDescent="0.25">
      <c r="A60" s="107">
        <v>1331839</v>
      </c>
      <c r="B60" s="106" t="s">
        <v>670</v>
      </c>
      <c r="C60" s="106">
        <v>7</v>
      </c>
      <c r="D60" s="106">
        <v>16.940000000000001</v>
      </c>
    </row>
    <row r="61" spans="1:4" x14ac:dyDescent="0.25">
      <c r="A61" s="107">
        <v>1331839</v>
      </c>
      <c r="B61" s="106" t="s">
        <v>670</v>
      </c>
      <c r="C61" s="106">
        <v>1</v>
      </c>
      <c r="D61" s="106">
        <v>16.940000000000001</v>
      </c>
    </row>
    <row r="62" spans="1:4" x14ac:dyDescent="0.25">
      <c r="A62" s="107">
        <v>6727427</v>
      </c>
      <c r="B62" s="106" t="s">
        <v>671</v>
      </c>
      <c r="C62" s="106">
        <v>15</v>
      </c>
      <c r="D62" s="106">
        <v>16.940000000000001</v>
      </c>
    </row>
    <row r="63" spans="1:4" x14ac:dyDescent="0.25">
      <c r="A63" s="107">
        <v>6727427</v>
      </c>
      <c r="B63" s="106" t="s">
        <v>672</v>
      </c>
      <c r="C63" s="106">
        <v>11</v>
      </c>
      <c r="D63" s="106">
        <v>16.940000000000001</v>
      </c>
    </row>
    <row r="64" spans="1:4" x14ac:dyDescent="0.25">
      <c r="A64" s="107">
        <v>6727427</v>
      </c>
      <c r="B64" s="106" t="s">
        <v>672</v>
      </c>
      <c r="C64" s="106">
        <v>13</v>
      </c>
      <c r="D64" s="106">
        <v>16.940000000000001</v>
      </c>
    </row>
    <row r="65" spans="1:4" x14ac:dyDescent="0.25">
      <c r="A65" s="107">
        <v>6727427</v>
      </c>
      <c r="B65" s="106" t="s">
        <v>671</v>
      </c>
      <c r="C65" s="106">
        <v>13</v>
      </c>
      <c r="D65" s="106">
        <v>16.940000000000001</v>
      </c>
    </row>
    <row r="66" spans="1:4" x14ac:dyDescent="0.25">
      <c r="A66" s="107">
        <v>6727427</v>
      </c>
      <c r="B66" s="106" t="s">
        <v>668</v>
      </c>
      <c r="C66" s="106">
        <v>3</v>
      </c>
      <c r="D66" s="106">
        <v>16.940000000000001</v>
      </c>
    </row>
    <row r="67" spans="1:4" x14ac:dyDescent="0.25">
      <c r="A67" s="107">
        <v>6727427</v>
      </c>
      <c r="B67" s="106" t="s">
        <v>671</v>
      </c>
      <c r="C67" s="106">
        <v>5</v>
      </c>
      <c r="D67" s="106">
        <v>16.940000000000001</v>
      </c>
    </row>
    <row r="68" spans="1:4" x14ac:dyDescent="0.25">
      <c r="A68" s="107">
        <v>6727427</v>
      </c>
      <c r="B68" s="106" t="s">
        <v>669</v>
      </c>
      <c r="C68" s="106">
        <v>7</v>
      </c>
      <c r="D68" s="106">
        <v>16.940000000000001</v>
      </c>
    </row>
    <row r="69" spans="1:4" x14ac:dyDescent="0.25">
      <c r="A69" s="107">
        <v>6727427</v>
      </c>
      <c r="B69" s="106" t="s">
        <v>670</v>
      </c>
      <c r="C69" s="106">
        <v>9</v>
      </c>
      <c r="D69" s="106">
        <v>16.940000000000001</v>
      </c>
    </row>
    <row r="70" spans="1:4" x14ac:dyDescent="0.25">
      <c r="A70" s="107">
        <v>6727427</v>
      </c>
      <c r="B70" s="106" t="s">
        <v>669</v>
      </c>
      <c r="C70" s="106">
        <v>11</v>
      </c>
      <c r="D70" s="106">
        <v>16.940000000000001</v>
      </c>
    </row>
    <row r="71" spans="1:4" x14ac:dyDescent="0.25">
      <c r="A71" s="107">
        <v>1606430</v>
      </c>
      <c r="B71" s="106" t="s">
        <v>670</v>
      </c>
      <c r="C71" s="106">
        <v>1</v>
      </c>
      <c r="D71" s="106">
        <v>17.75</v>
      </c>
    </row>
    <row r="72" spans="1:4" x14ac:dyDescent="0.25">
      <c r="A72" s="107">
        <v>1606430</v>
      </c>
      <c r="B72" s="106" t="s">
        <v>673</v>
      </c>
      <c r="C72" s="106">
        <v>9</v>
      </c>
      <c r="D72" s="106">
        <v>17.75</v>
      </c>
    </row>
    <row r="73" spans="1:4" x14ac:dyDescent="0.25">
      <c r="A73" s="107">
        <v>1606430</v>
      </c>
      <c r="B73" s="106" t="s">
        <v>669</v>
      </c>
      <c r="C73" s="106">
        <v>13</v>
      </c>
      <c r="D73" s="106">
        <v>17.75</v>
      </c>
    </row>
    <row r="74" spans="1:4" x14ac:dyDescent="0.25">
      <c r="A74" s="107">
        <v>1606430</v>
      </c>
      <c r="B74" s="106" t="s">
        <v>667</v>
      </c>
      <c r="C74" s="106">
        <v>3</v>
      </c>
      <c r="D74" s="106">
        <v>17.75</v>
      </c>
    </row>
    <row r="75" spans="1:4" x14ac:dyDescent="0.25">
      <c r="A75" s="107">
        <v>1606430</v>
      </c>
      <c r="B75" s="106" t="s">
        <v>671</v>
      </c>
      <c r="C75" s="106">
        <v>1</v>
      </c>
      <c r="D75" s="106">
        <v>17.75</v>
      </c>
    </row>
    <row r="76" spans="1:4" x14ac:dyDescent="0.25">
      <c r="A76" s="107">
        <v>1606430</v>
      </c>
      <c r="B76" s="106" t="s">
        <v>670</v>
      </c>
      <c r="C76" s="106">
        <v>9</v>
      </c>
      <c r="D76" s="106">
        <v>17.75</v>
      </c>
    </row>
    <row r="77" spans="1:4" x14ac:dyDescent="0.25">
      <c r="A77" s="107">
        <v>1606430</v>
      </c>
      <c r="B77" s="106" t="s">
        <v>667</v>
      </c>
      <c r="C77" s="106">
        <v>9</v>
      </c>
      <c r="D77" s="106">
        <v>17.75</v>
      </c>
    </row>
    <row r="78" spans="1:4" x14ac:dyDescent="0.25">
      <c r="A78" s="107">
        <v>1606430</v>
      </c>
      <c r="B78" s="106" t="s">
        <v>672</v>
      </c>
      <c r="C78" s="106">
        <v>11</v>
      </c>
      <c r="D78" s="106">
        <v>17.75</v>
      </c>
    </row>
    <row r="79" spans="1:4" x14ac:dyDescent="0.25">
      <c r="A79" s="107">
        <v>1606430</v>
      </c>
      <c r="B79" s="106" t="s">
        <v>669</v>
      </c>
      <c r="C79" s="106">
        <v>11</v>
      </c>
      <c r="D79" s="106">
        <v>17.75</v>
      </c>
    </row>
    <row r="80" spans="1:4" x14ac:dyDescent="0.25">
      <c r="A80" s="107">
        <v>1606430</v>
      </c>
      <c r="B80" s="106" t="s">
        <v>670</v>
      </c>
      <c r="C80" s="106">
        <v>1</v>
      </c>
      <c r="D80" s="106">
        <v>17.75</v>
      </c>
    </row>
    <row r="81" spans="1:4" x14ac:dyDescent="0.25">
      <c r="A81" s="107">
        <v>9019354</v>
      </c>
      <c r="B81" s="106" t="s">
        <v>672</v>
      </c>
      <c r="C81" s="106">
        <v>11</v>
      </c>
      <c r="D81" s="106">
        <v>17.75</v>
      </c>
    </row>
    <row r="82" spans="1:4" x14ac:dyDescent="0.25">
      <c r="A82" s="107">
        <v>9019354</v>
      </c>
      <c r="B82" s="106" t="s">
        <v>671</v>
      </c>
      <c r="C82" s="106">
        <v>13</v>
      </c>
      <c r="D82" s="106">
        <v>17.75</v>
      </c>
    </row>
    <row r="83" spans="1:4" x14ac:dyDescent="0.25">
      <c r="A83" s="107">
        <v>9019354</v>
      </c>
      <c r="B83" s="106" t="s">
        <v>668</v>
      </c>
      <c r="C83" s="106">
        <v>1</v>
      </c>
      <c r="D83" s="106">
        <v>17.75</v>
      </c>
    </row>
    <row r="84" spans="1:4" x14ac:dyDescent="0.25">
      <c r="A84" s="107">
        <v>9019354</v>
      </c>
      <c r="B84" s="106" t="s">
        <v>671</v>
      </c>
      <c r="C84" s="106">
        <v>5</v>
      </c>
      <c r="D84" s="106">
        <v>17.75</v>
      </c>
    </row>
    <row r="85" spans="1:4" x14ac:dyDescent="0.25">
      <c r="A85" s="107">
        <v>9019354</v>
      </c>
      <c r="B85" s="106" t="s">
        <v>670</v>
      </c>
      <c r="C85" s="106">
        <v>13</v>
      </c>
      <c r="D85" s="106">
        <v>17.75</v>
      </c>
    </row>
    <row r="86" spans="1:4" x14ac:dyDescent="0.25">
      <c r="A86" s="107">
        <v>9019354</v>
      </c>
      <c r="B86" s="106" t="s">
        <v>667</v>
      </c>
      <c r="C86" s="106">
        <v>13</v>
      </c>
      <c r="D86" s="106">
        <v>17.75</v>
      </c>
    </row>
    <row r="87" spans="1:4" x14ac:dyDescent="0.25">
      <c r="A87" s="107">
        <v>1410138</v>
      </c>
      <c r="B87" s="106" t="s">
        <v>669</v>
      </c>
      <c r="C87" s="106">
        <v>13</v>
      </c>
      <c r="D87" s="106">
        <v>18.920000000000002</v>
      </c>
    </row>
    <row r="88" spans="1:4" x14ac:dyDescent="0.25">
      <c r="A88" s="107">
        <v>1410138</v>
      </c>
      <c r="B88" s="106" t="s">
        <v>669</v>
      </c>
      <c r="C88" s="106">
        <v>15</v>
      </c>
      <c r="D88" s="106">
        <v>18.920000000000002</v>
      </c>
    </row>
    <row r="89" spans="1:4" x14ac:dyDescent="0.25">
      <c r="A89" s="107">
        <v>1410138</v>
      </c>
      <c r="B89" s="106" t="s">
        <v>671</v>
      </c>
      <c r="C89" s="106">
        <v>3</v>
      </c>
      <c r="D89" s="106">
        <v>18.920000000000002</v>
      </c>
    </row>
    <row r="90" spans="1:4" x14ac:dyDescent="0.25">
      <c r="A90" s="107">
        <v>1410138</v>
      </c>
      <c r="B90" s="106" t="s">
        <v>669</v>
      </c>
      <c r="C90" s="106">
        <v>1</v>
      </c>
      <c r="D90" s="106">
        <v>18.920000000000002</v>
      </c>
    </row>
    <row r="91" spans="1:4" x14ac:dyDescent="0.25">
      <c r="A91" s="107">
        <v>1410138</v>
      </c>
      <c r="B91" s="106" t="s">
        <v>671</v>
      </c>
      <c r="C91" s="106">
        <v>15</v>
      </c>
      <c r="D91" s="106">
        <v>18.920000000000002</v>
      </c>
    </row>
    <row r="92" spans="1:4" x14ac:dyDescent="0.25">
      <c r="A92" s="107">
        <v>1410138</v>
      </c>
      <c r="B92" s="106" t="s">
        <v>672</v>
      </c>
      <c r="C92" s="106">
        <v>1</v>
      </c>
      <c r="D92" s="106">
        <v>18.920000000000002</v>
      </c>
    </row>
    <row r="93" spans="1:4" x14ac:dyDescent="0.25">
      <c r="A93" s="107">
        <v>1410138</v>
      </c>
      <c r="B93" s="106" t="s">
        <v>668</v>
      </c>
      <c r="C93" s="106">
        <v>9</v>
      </c>
      <c r="D93" s="106">
        <v>18.920000000000002</v>
      </c>
    </row>
    <row r="94" spans="1:4" x14ac:dyDescent="0.25">
      <c r="A94" s="107">
        <v>1410138</v>
      </c>
      <c r="B94" s="106" t="s">
        <v>672</v>
      </c>
      <c r="C94" s="106">
        <v>7</v>
      </c>
      <c r="D94" s="106">
        <v>18.920000000000002</v>
      </c>
    </row>
    <row r="95" spans="1:4" x14ac:dyDescent="0.25">
      <c r="A95" s="107">
        <v>1410138</v>
      </c>
      <c r="B95" s="106" t="s">
        <v>673</v>
      </c>
      <c r="C95" s="106">
        <v>9</v>
      </c>
      <c r="D95" s="106">
        <v>18.920000000000002</v>
      </c>
    </row>
    <row r="96" spans="1:4" x14ac:dyDescent="0.25">
      <c r="A96" s="107">
        <v>1410138</v>
      </c>
      <c r="B96" s="106" t="s">
        <v>668</v>
      </c>
      <c r="C96" s="106">
        <v>7</v>
      </c>
      <c r="D96" s="106">
        <v>18.920000000000002</v>
      </c>
    </row>
    <row r="97" spans="1:4" x14ac:dyDescent="0.25">
      <c r="A97" s="107">
        <v>5926875</v>
      </c>
      <c r="B97" s="106" t="s">
        <v>668</v>
      </c>
      <c r="C97" s="106">
        <v>11</v>
      </c>
      <c r="D97" s="106">
        <v>18.920000000000002</v>
      </c>
    </row>
    <row r="98" spans="1:4" x14ac:dyDescent="0.25">
      <c r="A98" s="107">
        <v>5926875</v>
      </c>
      <c r="B98" s="106" t="s">
        <v>669</v>
      </c>
      <c r="C98" s="106">
        <v>3</v>
      </c>
      <c r="D98" s="106">
        <v>18.920000000000002</v>
      </c>
    </row>
    <row r="99" spans="1:4" x14ac:dyDescent="0.25">
      <c r="A99" s="107">
        <v>5926875</v>
      </c>
      <c r="B99" s="106" t="s">
        <v>670</v>
      </c>
      <c r="C99" s="106">
        <v>15</v>
      </c>
      <c r="D99" s="106">
        <v>18.920000000000002</v>
      </c>
    </row>
    <row r="100" spans="1:4" x14ac:dyDescent="0.25">
      <c r="A100" s="107">
        <v>5926875</v>
      </c>
      <c r="B100" s="106" t="s">
        <v>673</v>
      </c>
      <c r="C100" s="106">
        <v>3</v>
      </c>
      <c r="D100" s="106">
        <v>18.920000000000002</v>
      </c>
    </row>
    <row r="101" spans="1:4" x14ac:dyDescent="0.25">
      <c r="A101" s="107">
        <v>5926875</v>
      </c>
      <c r="B101" s="106" t="s">
        <v>672</v>
      </c>
      <c r="C101" s="106">
        <v>17</v>
      </c>
      <c r="D101" s="106">
        <v>18.920000000000002</v>
      </c>
    </row>
    <row r="102" spans="1:4" x14ac:dyDescent="0.25">
      <c r="A102" s="107">
        <v>5926875</v>
      </c>
      <c r="B102" s="106" t="s">
        <v>673</v>
      </c>
      <c r="C102" s="106">
        <v>15</v>
      </c>
      <c r="D102" s="106">
        <v>18.920000000000002</v>
      </c>
    </row>
    <row r="103" spans="1:4" x14ac:dyDescent="0.25">
      <c r="A103" s="107">
        <v>5926875</v>
      </c>
      <c r="B103" s="106" t="s">
        <v>674</v>
      </c>
      <c r="C103" s="106">
        <v>13</v>
      </c>
      <c r="D103" s="106">
        <v>18.920000000000002</v>
      </c>
    </row>
    <row r="104" spans="1:4" x14ac:dyDescent="0.25">
      <c r="A104" s="107">
        <v>5926875</v>
      </c>
      <c r="B104" s="106" t="s">
        <v>672</v>
      </c>
      <c r="C104" s="106">
        <v>11</v>
      </c>
      <c r="D104" s="106">
        <v>18.920000000000002</v>
      </c>
    </row>
    <row r="105" spans="1:4" x14ac:dyDescent="0.25">
      <c r="A105" s="107">
        <v>5926875</v>
      </c>
      <c r="B105" s="106" t="s">
        <v>669</v>
      </c>
      <c r="C105" s="106">
        <v>9</v>
      </c>
      <c r="D105" s="106">
        <v>18.920000000000002</v>
      </c>
    </row>
    <row r="106" spans="1:4" x14ac:dyDescent="0.25">
      <c r="A106" s="107">
        <v>1531586</v>
      </c>
      <c r="B106" s="106" t="s">
        <v>667</v>
      </c>
      <c r="C106" s="106">
        <v>9</v>
      </c>
      <c r="D106" s="106">
        <v>18.989999999999998</v>
      </c>
    </row>
    <row r="107" spans="1:4" x14ac:dyDescent="0.25">
      <c r="A107" s="107">
        <v>1531586</v>
      </c>
      <c r="B107" s="106" t="s">
        <v>670</v>
      </c>
      <c r="C107" s="106">
        <v>3</v>
      </c>
      <c r="D107" s="106">
        <v>18.989999999999998</v>
      </c>
    </row>
    <row r="108" spans="1:4" x14ac:dyDescent="0.25">
      <c r="A108" s="107">
        <v>1531586</v>
      </c>
      <c r="B108" s="106" t="s">
        <v>671</v>
      </c>
      <c r="C108" s="106">
        <v>13</v>
      </c>
      <c r="D108" s="106">
        <v>18.989999999999998</v>
      </c>
    </row>
    <row r="109" spans="1:4" x14ac:dyDescent="0.25">
      <c r="A109" s="107">
        <v>1531586</v>
      </c>
      <c r="B109" s="106" t="s">
        <v>673</v>
      </c>
      <c r="C109" s="106">
        <v>15</v>
      </c>
      <c r="D109" s="106">
        <v>18.989999999999998</v>
      </c>
    </row>
    <row r="110" spans="1:4" x14ac:dyDescent="0.25">
      <c r="A110" s="107">
        <v>1531586</v>
      </c>
      <c r="B110" s="106" t="s">
        <v>670</v>
      </c>
      <c r="C110" s="106">
        <v>15</v>
      </c>
      <c r="D110" s="106">
        <v>18.989999999999998</v>
      </c>
    </row>
    <row r="111" spans="1:4" x14ac:dyDescent="0.25">
      <c r="A111" s="107">
        <v>1531586</v>
      </c>
      <c r="B111" s="106" t="s">
        <v>670</v>
      </c>
      <c r="C111" s="106">
        <v>5</v>
      </c>
      <c r="D111" s="106">
        <v>18.989999999999998</v>
      </c>
    </row>
    <row r="112" spans="1:4" x14ac:dyDescent="0.25">
      <c r="A112" s="107">
        <v>1531586</v>
      </c>
      <c r="B112" s="106" t="s">
        <v>672</v>
      </c>
      <c r="C112" s="106">
        <v>1</v>
      </c>
      <c r="D112" s="106">
        <v>18.989999999999998</v>
      </c>
    </row>
    <row r="113" spans="1:4" x14ac:dyDescent="0.25">
      <c r="A113" s="107">
        <v>4062706</v>
      </c>
      <c r="B113" s="106" t="s">
        <v>673</v>
      </c>
      <c r="C113" s="106">
        <v>1</v>
      </c>
      <c r="D113" s="106">
        <v>18.989999999999998</v>
      </c>
    </row>
    <row r="114" spans="1:4" x14ac:dyDescent="0.25">
      <c r="A114" s="107">
        <v>4062706</v>
      </c>
      <c r="B114" s="106" t="s">
        <v>672</v>
      </c>
      <c r="C114" s="106">
        <v>13</v>
      </c>
      <c r="D114" s="106">
        <v>18.989999999999998</v>
      </c>
    </row>
    <row r="115" spans="1:4" x14ac:dyDescent="0.25">
      <c r="A115" s="107">
        <v>4062706</v>
      </c>
      <c r="B115" s="106" t="s">
        <v>674</v>
      </c>
      <c r="C115" s="106">
        <v>15</v>
      </c>
      <c r="D115" s="106">
        <v>18.989999999999998</v>
      </c>
    </row>
    <row r="116" spans="1:4" x14ac:dyDescent="0.25">
      <c r="A116" s="107">
        <v>4062706</v>
      </c>
      <c r="B116" s="106" t="s">
        <v>668</v>
      </c>
      <c r="C116" s="106">
        <v>7</v>
      </c>
      <c r="D116" s="106">
        <v>18.989999999999998</v>
      </c>
    </row>
    <row r="117" spans="1:4" x14ac:dyDescent="0.25">
      <c r="A117" s="107">
        <v>4062706</v>
      </c>
      <c r="B117" s="106" t="s">
        <v>673</v>
      </c>
      <c r="C117" s="106">
        <v>13</v>
      </c>
      <c r="D117" s="106">
        <v>18.989999999999998</v>
      </c>
    </row>
    <row r="118" spans="1:4" x14ac:dyDescent="0.25">
      <c r="A118" s="107">
        <v>4062706</v>
      </c>
      <c r="B118" s="106" t="s">
        <v>669</v>
      </c>
      <c r="C118" s="106">
        <v>11</v>
      </c>
      <c r="D118" s="106">
        <v>18.989999999999998</v>
      </c>
    </row>
    <row r="119" spans="1:4" x14ac:dyDescent="0.25">
      <c r="A119" s="107">
        <v>4062706</v>
      </c>
      <c r="B119" s="106" t="s">
        <v>670</v>
      </c>
      <c r="C119" s="106">
        <v>5</v>
      </c>
      <c r="D119" s="106">
        <v>18.989999999999998</v>
      </c>
    </row>
    <row r="120" spans="1:4" x14ac:dyDescent="0.25">
      <c r="A120" s="107">
        <v>4062706</v>
      </c>
      <c r="B120" s="106" t="s">
        <v>673</v>
      </c>
      <c r="C120" s="106">
        <v>5</v>
      </c>
      <c r="D120" s="106">
        <v>18.989999999999998</v>
      </c>
    </row>
    <row r="121" spans="1:4" x14ac:dyDescent="0.25">
      <c r="A121" s="107">
        <v>4062706</v>
      </c>
      <c r="B121" s="106" t="s">
        <v>667</v>
      </c>
      <c r="C121" s="106">
        <v>1</v>
      </c>
      <c r="D121" s="106">
        <v>18.989999999999998</v>
      </c>
    </row>
    <row r="122" spans="1:4" x14ac:dyDescent="0.25">
      <c r="A122" s="107">
        <v>4062706</v>
      </c>
      <c r="B122" s="106" t="s">
        <v>667</v>
      </c>
      <c r="C122" s="106">
        <v>11</v>
      </c>
      <c r="D122" s="106">
        <v>18.989999999999998</v>
      </c>
    </row>
    <row r="123" spans="1:4" x14ac:dyDescent="0.25">
      <c r="A123" s="107">
        <v>6685295</v>
      </c>
      <c r="B123" s="106" t="s">
        <v>671</v>
      </c>
      <c r="C123" s="106">
        <v>11</v>
      </c>
      <c r="D123" s="106">
        <v>18.989999999999998</v>
      </c>
    </row>
    <row r="124" spans="1:4" x14ac:dyDescent="0.25">
      <c r="A124" s="107">
        <v>6685295</v>
      </c>
      <c r="B124" s="106" t="s">
        <v>670</v>
      </c>
      <c r="C124" s="106">
        <v>17</v>
      </c>
      <c r="D124" s="106">
        <v>18.989999999999998</v>
      </c>
    </row>
    <row r="125" spans="1:4" x14ac:dyDescent="0.25">
      <c r="A125" s="107">
        <v>6685295</v>
      </c>
      <c r="B125" s="106" t="s">
        <v>669</v>
      </c>
      <c r="C125" s="106">
        <v>3</v>
      </c>
      <c r="D125" s="106">
        <v>18.989999999999998</v>
      </c>
    </row>
    <row r="126" spans="1:4" x14ac:dyDescent="0.25">
      <c r="A126" s="107">
        <v>6685295</v>
      </c>
      <c r="B126" s="106" t="s">
        <v>667</v>
      </c>
      <c r="C126" s="106">
        <v>9</v>
      </c>
      <c r="D126" s="106">
        <v>18.989999999999998</v>
      </c>
    </row>
    <row r="127" spans="1:4" x14ac:dyDescent="0.25">
      <c r="A127" s="107">
        <v>6685295</v>
      </c>
      <c r="B127" s="106" t="s">
        <v>673</v>
      </c>
      <c r="C127" s="106">
        <v>9</v>
      </c>
      <c r="D127" s="106">
        <v>18.989999999999998</v>
      </c>
    </row>
    <row r="128" spans="1:4" x14ac:dyDescent="0.25">
      <c r="A128" s="107">
        <v>6685295</v>
      </c>
      <c r="B128" s="106" t="s">
        <v>673</v>
      </c>
      <c r="C128" s="106">
        <v>15</v>
      </c>
      <c r="D128" s="106">
        <v>18.989999999999998</v>
      </c>
    </row>
    <row r="129" spans="1:4" x14ac:dyDescent="0.25">
      <c r="A129" s="107">
        <v>6685295</v>
      </c>
      <c r="B129" s="106" t="s">
        <v>669</v>
      </c>
      <c r="C129" s="106">
        <v>15</v>
      </c>
      <c r="D129" s="106">
        <v>18.989999999999998</v>
      </c>
    </row>
    <row r="130" spans="1:4" x14ac:dyDescent="0.25">
      <c r="A130" s="107">
        <v>6685295</v>
      </c>
      <c r="B130" s="106" t="s">
        <v>673</v>
      </c>
      <c r="C130" s="106">
        <v>3</v>
      </c>
      <c r="D130" s="106">
        <v>18.989999999999998</v>
      </c>
    </row>
    <row r="131" spans="1:4" x14ac:dyDescent="0.25">
      <c r="A131" s="107">
        <v>6685295</v>
      </c>
      <c r="B131" s="106" t="s">
        <v>672</v>
      </c>
      <c r="C131" s="106">
        <v>5</v>
      </c>
      <c r="D131" s="106">
        <v>18.989999999999998</v>
      </c>
    </row>
    <row r="132" spans="1:4" x14ac:dyDescent="0.25">
      <c r="A132" s="107">
        <v>6685295</v>
      </c>
      <c r="B132" s="106" t="s">
        <v>670</v>
      </c>
      <c r="C132" s="106">
        <v>7</v>
      </c>
      <c r="D132" s="106">
        <v>18.989999999999998</v>
      </c>
    </row>
    <row r="133" spans="1:4" x14ac:dyDescent="0.25">
      <c r="A133" s="107">
        <v>6685295</v>
      </c>
      <c r="B133" s="106" t="s">
        <v>671</v>
      </c>
      <c r="C133" s="106">
        <v>7</v>
      </c>
      <c r="D133" s="106">
        <v>18.989999999999998</v>
      </c>
    </row>
    <row r="134" spans="1:4" x14ac:dyDescent="0.25">
      <c r="A134" s="107">
        <v>6685295</v>
      </c>
      <c r="B134" s="106" t="s">
        <v>672</v>
      </c>
      <c r="C134" s="106">
        <v>5</v>
      </c>
      <c r="D134" s="106">
        <v>18.989999999999998</v>
      </c>
    </row>
    <row r="135" spans="1:4" x14ac:dyDescent="0.25">
      <c r="A135" s="107">
        <v>1354849</v>
      </c>
      <c r="B135" s="106" t="s">
        <v>671</v>
      </c>
      <c r="C135" s="106">
        <v>1</v>
      </c>
      <c r="D135" s="106">
        <v>24.99</v>
      </c>
    </row>
    <row r="136" spans="1:4" x14ac:dyDescent="0.25">
      <c r="A136" s="107">
        <v>1354849</v>
      </c>
      <c r="B136" s="106" t="s">
        <v>667</v>
      </c>
      <c r="C136" s="106">
        <v>7</v>
      </c>
      <c r="D136" s="106">
        <v>24.99</v>
      </c>
    </row>
    <row r="137" spans="1:4" x14ac:dyDescent="0.25">
      <c r="A137" s="107">
        <v>1354849</v>
      </c>
      <c r="B137" s="106" t="s">
        <v>672</v>
      </c>
      <c r="C137" s="106">
        <v>17</v>
      </c>
      <c r="D137" s="106">
        <v>24.99</v>
      </c>
    </row>
    <row r="138" spans="1:4" x14ac:dyDescent="0.25">
      <c r="A138" s="107">
        <v>1354849</v>
      </c>
      <c r="B138" s="106" t="s">
        <v>671</v>
      </c>
      <c r="C138" s="106">
        <v>7</v>
      </c>
      <c r="D138" s="106">
        <v>24.99</v>
      </c>
    </row>
    <row r="139" spans="1:4" x14ac:dyDescent="0.25">
      <c r="A139" s="107">
        <v>1354849</v>
      </c>
      <c r="B139" s="106" t="s">
        <v>668</v>
      </c>
      <c r="C139" s="106">
        <v>17</v>
      </c>
      <c r="D139" s="106">
        <v>24.99</v>
      </c>
    </row>
    <row r="140" spans="1:4" x14ac:dyDescent="0.25">
      <c r="A140" s="107">
        <v>1354849</v>
      </c>
      <c r="B140" s="106" t="s">
        <v>674</v>
      </c>
      <c r="C140" s="106">
        <v>11</v>
      </c>
      <c r="D140" s="106">
        <v>24.99</v>
      </c>
    </row>
    <row r="141" spans="1:4" x14ac:dyDescent="0.25">
      <c r="A141" s="107">
        <v>1354849</v>
      </c>
      <c r="B141" s="106" t="s">
        <v>670</v>
      </c>
      <c r="C141" s="106">
        <v>13</v>
      </c>
      <c r="D141" s="106">
        <v>24.99</v>
      </c>
    </row>
    <row r="142" spans="1:4" x14ac:dyDescent="0.25">
      <c r="A142" s="107">
        <v>1354849</v>
      </c>
      <c r="B142" s="106" t="s">
        <v>668</v>
      </c>
      <c r="C142" s="106">
        <v>3</v>
      </c>
      <c r="D142" s="106">
        <v>24.99</v>
      </c>
    </row>
    <row r="143" spans="1:4" x14ac:dyDescent="0.25">
      <c r="A143" s="107">
        <v>1354849</v>
      </c>
      <c r="B143" s="106" t="s">
        <v>671</v>
      </c>
      <c r="C143" s="106">
        <v>13</v>
      </c>
      <c r="D143" s="106">
        <v>24.99</v>
      </c>
    </row>
    <row r="144" spans="1:4" x14ac:dyDescent="0.25">
      <c r="A144" s="107">
        <v>1354849</v>
      </c>
      <c r="B144" s="106" t="s">
        <v>673</v>
      </c>
      <c r="C144" s="106">
        <v>15</v>
      </c>
      <c r="D144" s="106">
        <v>24.99</v>
      </c>
    </row>
    <row r="145" spans="1:4" x14ac:dyDescent="0.25">
      <c r="A145" s="107">
        <v>1354849</v>
      </c>
      <c r="B145" s="106" t="s">
        <v>669</v>
      </c>
      <c r="C145" s="106">
        <v>1</v>
      </c>
      <c r="D145" s="106">
        <v>24.99</v>
      </c>
    </row>
    <row r="146" spans="1:4" x14ac:dyDescent="0.25">
      <c r="A146" s="107">
        <v>5083100</v>
      </c>
      <c r="B146" s="106" t="s">
        <v>672</v>
      </c>
      <c r="C146" s="106">
        <v>11</v>
      </c>
      <c r="D146" s="106">
        <v>24.99</v>
      </c>
    </row>
    <row r="147" spans="1:4" x14ac:dyDescent="0.25">
      <c r="A147" s="107">
        <v>5083100</v>
      </c>
      <c r="B147" s="106" t="s">
        <v>668</v>
      </c>
      <c r="C147" s="106">
        <v>13</v>
      </c>
      <c r="D147" s="106">
        <v>24.99</v>
      </c>
    </row>
    <row r="148" spans="1:4" x14ac:dyDescent="0.25">
      <c r="A148" s="107">
        <v>5083100</v>
      </c>
      <c r="B148" s="106" t="s">
        <v>673</v>
      </c>
      <c r="C148" s="106">
        <v>1</v>
      </c>
      <c r="D148" s="106">
        <v>24.99</v>
      </c>
    </row>
    <row r="149" spans="1:4" x14ac:dyDescent="0.25">
      <c r="A149" s="107">
        <v>5083100</v>
      </c>
      <c r="B149" s="106" t="s">
        <v>673</v>
      </c>
      <c r="C149" s="106">
        <v>11</v>
      </c>
      <c r="D149" s="106">
        <v>24.99</v>
      </c>
    </row>
    <row r="150" spans="1:4" x14ac:dyDescent="0.25">
      <c r="A150" s="107">
        <v>5083100</v>
      </c>
      <c r="B150" s="106" t="s">
        <v>671</v>
      </c>
      <c r="C150" s="106">
        <v>17</v>
      </c>
      <c r="D150" s="106">
        <v>24.99</v>
      </c>
    </row>
    <row r="151" spans="1:4" x14ac:dyDescent="0.25">
      <c r="A151" s="107">
        <v>5083100</v>
      </c>
      <c r="B151" s="106" t="s">
        <v>669</v>
      </c>
      <c r="C151" s="106">
        <v>13</v>
      </c>
      <c r="D151" s="106">
        <v>24.99</v>
      </c>
    </row>
    <row r="152" spans="1:4" x14ac:dyDescent="0.25">
      <c r="A152" s="107">
        <v>5083100</v>
      </c>
      <c r="B152" s="106" t="s">
        <v>672</v>
      </c>
      <c r="C152" s="106">
        <v>11</v>
      </c>
      <c r="D152" s="106">
        <v>24.99</v>
      </c>
    </row>
    <row r="153" spans="1:4" x14ac:dyDescent="0.25">
      <c r="A153" s="107">
        <v>5083100</v>
      </c>
      <c r="B153" s="106" t="s">
        <v>671</v>
      </c>
      <c r="C153" s="106">
        <v>15</v>
      </c>
      <c r="D153" s="106">
        <v>24.99</v>
      </c>
    </row>
    <row r="154" spans="1:4" x14ac:dyDescent="0.25">
      <c r="A154" s="107">
        <v>5083100</v>
      </c>
      <c r="B154" s="106" t="s">
        <v>671</v>
      </c>
      <c r="C154" s="106">
        <v>13</v>
      </c>
      <c r="D154" s="106">
        <v>24.99</v>
      </c>
    </row>
    <row r="155" spans="1:4" x14ac:dyDescent="0.25">
      <c r="A155" s="107">
        <v>1118224</v>
      </c>
      <c r="B155" s="106" t="s">
        <v>669</v>
      </c>
      <c r="C155" s="106">
        <v>1</v>
      </c>
      <c r="D155" s="106">
        <v>35.99</v>
      </c>
    </row>
    <row r="156" spans="1:4" x14ac:dyDescent="0.25">
      <c r="A156" s="107">
        <v>1118224</v>
      </c>
      <c r="B156" s="106" t="s">
        <v>671</v>
      </c>
      <c r="C156" s="106">
        <v>7</v>
      </c>
      <c r="D156" s="106">
        <v>35.99</v>
      </c>
    </row>
    <row r="157" spans="1:4" x14ac:dyDescent="0.25">
      <c r="A157" s="107">
        <v>1118224</v>
      </c>
      <c r="B157" s="106" t="s">
        <v>671</v>
      </c>
      <c r="C157" s="106">
        <v>13</v>
      </c>
      <c r="D157" s="106">
        <v>35.99</v>
      </c>
    </row>
    <row r="158" spans="1:4" x14ac:dyDescent="0.25">
      <c r="A158" s="107">
        <v>1118224</v>
      </c>
      <c r="B158" s="106" t="s">
        <v>672</v>
      </c>
      <c r="C158" s="106">
        <v>17</v>
      </c>
      <c r="D158" s="106">
        <v>35.99</v>
      </c>
    </row>
    <row r="159" spans="1:4" x14ac:dyDescent="0.25">
      <c r="A159" s="107">
        <v>1118224</v>
      </c>
      <c r="B159" s="106" t="s">
        <v>670</v>
      </c>
      <c r="C159" s="106">
        <v>17</v>
      </c>
      <c r="D159" s="106">
        <v>35.99</v>
      </c>
    </row>
    <row r="160" spans="1:4" x14ac:dyDescent="0.25">
      <c r="A160" s="107">
        <v>1118224</v>
      </c>
      <c r="B160" s="106" t="s">
        <v>674</v>
      </c>
      <c r="C160" s="106">
        <v>1</v>
      </c>
      <c r="D160" s="106">
        <v>35.99</v>
      </c>
    </row>
    <row r="161" spans="1:4" x14ac:dyDescent="0.25">
      <c r="A161" s="107">
        <v>1118224</v>
      </c>
      <c r="B161" s="106" t="s">
        <v>669</v>
      </c>
      <c r="C161" s="106">
        <v>11</v>
      </c>
      <c r="D161" s="106">
        <v>35.99</v>
      </c>
    </row>
    <row r="162" spans="1:4" x14ac:dyDescent="0.25">
      <c r="A162" s="107">
        <v>1118224</v>
      </c>
      <c r="B162" s="106" t="s">
        <v>667</v>
      </c>
      <c r="C162" s="106">
        <v>5</v>
      </c>
      <c r="D162" s="106">
        <v>35.99</v>
      </c>
    </row>
    <row r="163" spans="1:4" x14ac:dyDescent="0.25">
      <c r="A163" s="107">
        <v>1118224</v>
      </c>
      <c r="B163" s="106" t="s">
        <v>667</v>
      </c>
      <c r="C163" s="106">
        <v>15</v>
      </c>
      <c r="D163" s="106">
        <v>35.99</v>
      </c>
    </row>
    <row r="164" spans="1:4" x14ac:dyDescent="0.25">
      <c r="A164" s="107">
        <v>1118224</v>
      </c>
      <c r="B164" s="106" t="s">
        <v>669</v>
      </c>
      <c r="C164" s="106">
        <v>13</v>
      </c>
      <c r="D164" s="106">
        <v>35.99</v>
      </c>
    </row>
    <row r="165" spans="1:4" x14ac:dyDescent="0.25">
      <c r="A165" s="107">
        <v>1118224</v>
      </c>
      <c r="B165" s="106" t="s">
        <v>671</v>
      </c>
      <c r="C165" s="106">
        <v>15</v>
      </c>
      <c r="D165" s="106">
        <v>35.99</v>
      </c>
    </row>
    <row r="166" spans="1:4" x14ac:dyDescent="0.25">
      <c r="A166" s="107">
        <v>7237406</v>
      </c>
      <c r="B166" s="106" t="s">
        <v>671</v>
      </c>
      <c r="C166" s="106">
        <v>15</v>
      </c>
      <c r="D166" s="106">
        <v>35.99</v>
      </c>
    </row>
    <row r="167" spans="1:4" x14ac:dyDescent="0.25">
      <c r="A167" s="107">
        <v>7237406</v>
      </c>
      <c r="B167" s="106" t="s">
        <v>671</v>
      </c>
      <c r="C167" s="106">
        <v>9</v>
      </c>
      <c r="D167" s="106">
        <v>35.99</v>
      </c>
    </row>
    <row r="168" spans="1:4" x14ac:dyDescent="0.25">
      <c r="A168" s="107">
        <v>7237406</v>
      </c>
      <c r="B168" s="106" t="s">
        <v>672</v>
      </c>
      <c r="C168" s="106">
        <v>13</v>
      </c>
      <c r="D168" s="106">
        <v>35.99</v>
      </c>
    </row>
    <row r="169" spans="1:4" x14ac:dyDescent="0.25">
      <c r="A169" s="107">
        <v>7237406</v>
      </c>
      <c r="B169" s="106" t="s">
        <v>668</v>
      </c>
      <c r="C169" s="106">
        <v>9</v>
      </c>
      <c r="D169" s="106">
        <v>35.99</v>
      </c>
    </row>
    <row r="170" spans="1:4" x14ac:dyDescent="0.25">
      <c r="A170" s="107">
        <v>7237406</v>
      </c>
      <c r="B170" s="106" t="s">
        <v>672</v>
      </c>
      <c r="C170" s="106">
        <v>3</v>
      </c>
      <c r="D170" s="106">
        <v>35.99</v>
      </c>
    </row>
    <row r="171" spans="1:4" x14ac:dyDescent="0.25">
      <c r="A171" s="107">
        <v>7237406</v>
      </c>
      <c r="B171" s="106" t="s">
        <v>669</v>
      </c>
      <c r="C171" s="106">
        <v>7</v>
      </c>
      <c r="D171" s="106">
        <v>35.99</v>
      </c>
    </row>
    <row r="172" spans="1:4" x14ac:dyDescent="0.25">
      <c r="A172" s="107">
        <v>7237406</v>
      </c>
      <c r="B172" s="106" t="s">
        <v>668</v>
      </c>
      <c r="C172" s="106">
        <v>3</v>
      </c>
      <c r="D172" s="106">
        <v>35.99</v>
      </c>
    </row>
    <row r="173" spans="1:4" x14ac:dyDescent="0.25">
      <c r="A173" s="107">
        <v>7237406</v>
      </c>
      <c r="B173" s="106" t="s">
        <v>667</v>
      </c>
      <c r="C173" s="106">
        <v>11</v>
      </c>
      <c r="D173" s="106">
        <v>35.99</v>
      </c>
    </row>
    <row r="174" spans="1:4" x14ac:dyDescent="0.25">
      <c r="A174" s="107">
        <v>7237406</v>
      </c>
      <c r="B174" s="106" t="s">
        <v>673</v>
      </c>
      <c r="C174" s="106">
        <v>9</v>
      </c>
      <c r="D174" s="106">
        <v>35.99</v>
      </c>
    </row>
    <row r="175" spans="1:4" x14ac:dyDescent="0.25">
      <c r="A175" s="107">
        <v>7237406</v>
      </c>
      <c r="B175" s="106" t="s">
        <v>669</v>
      </c>
      <c r="C175" s="106">
        <v>3</v>
      </c>
      <c r="D175" s="106">
        <v>35.99</v>
      </c>
    </row>
    <row r="176" spans="1:4" x14ac:dyDescent="0.25">
      <c r="A176" s="107">
        <v>10205467</v>
      </c>
      <c r="B176" s="106" t="s">
        <v>667</v>
      </c>
      <c r="C176" s="106">
        <v>13</v>
      </c>
      <c r="D176" s="106">
        <v>35.99</v>
      </c>
    </row>
    <row r="177" spans="1:4" x14ac:dyDescent="0.25">
      <c r="A177" s="107">
        <v>10205467</v>
      </c>
      <c r="B177" s="106" t="s">
        <v>670</v>
      </c>
      <c r="C177" s="106">
        <v>13</v>
      </c>
      <c r="D177" s="106">
        <v>35.99</v>
      </c>
    </row>
    <row r="178" spans="1:4" x14ac:dyDescent="0.25">
      <c r="A178" s="107">
        <v>10205467</v>
      </c>
      <c r="B178" s="106" t="s">
        <v>669</v>
      </c>
      <c r="C178" s="106">
        <v>13</v>
      </c>
      <c r="D178" s="106">
        <v>35.99</v>
      </c>
    </row>
    <row r="179" spans="1:4" x14ac:dyDescent="0.25">
      <c r="A179" s="107">
        <v>10205467</v>
      </c>
      <c r="B179" s="106" t="s">
        <v>672</v>
      </c>
      <c r="C179" s="106">
        <v>1</v>
      </c>
      <c r="D179" s="106">
        <v>35.99</v>
      </c>
    </row>
    <row r="180" spans="1:4" x14ac:dyDescent="0.25">
      <c r="A180" s="107">
        <v>10205467</v>
      </c>
      <c r="B180" s="106" t="s">
        <v>673</v>
      </c>
      <c r="C180" s="106">
        <v>11</v>
      </c>
      <c r="D180" s="106">
        <v>35.99</v>
      </c>
    </row>
    <row r="181" spans="1:4" x14ac:dyDescent="0.25">
      <c r="A181" s="107">
        <v>1683535</v>
      </c>
      <c r="B181" s="106" t="s">
        <v>668</v>
      </c>
      <c r="C181" s="106">
        <v>3</v>
      </c>
      <c r="D181" s="106">
        <v>39.99</v>
      </c>
    </row>
    <row r="182" spans="1:4" x14ac:dyDescent="0.25">
      <c r="A182" s="107">
        <v>1683535</v>
      </c>
      <c r="B182" s="106" t="s">
        <v>673</v>
      </c>
      <c r="C182" s="106">
        <v>15</v>
      </c>
      <c r="D182" s="106">
        <v>39.99</v>
      </c>
    </row>
    <row r="183" spans="1:4" x14ac:dyDescent="0.25">
      <c r="A183" s="107">
        <v>1683535</v>
      </c>
      <c r="B183" s="106" t="s">
        <v>671</v>
      </c>
      <c r="C183" s="106">
        <v>1</v>
      </c>
      <c r="D183" s="106">
        <v>39.99</v>
      </c>
    </row>
    <row r="184" spans="1:4" x14ac:dyDescent="0.25">
      <c r="A184" s="107">
        <v>1683535</v>
      </c>
      <c r="B184" s="106" t="s">
        <v>669</v>
      </c>
      <c r="C184" s="106">
        <v>15</v>
      </c>
      <c r="D184" s="106">
        <v>39.99</v>
      </c>
    </row>
    <row r="185" spans="1:4" x14ac:dyDescent="0.25">
      <c r="A185" s="107">
        <v>1683535</v>
      </c>
      <c r="B185" s="106" t="s">
        <v>668</v>
      </c>
      <c r="C185" s="106">
        <v>1</v>
      </c>
      <c r="D185" s="106">
        <v>39.99</v>
      </c>
    </row>
    <row r="186" spans="1:4" x14ac:dyDescent="0.25">
      <c r="A186" s="107">
        <v>1683535</v>
      </c>
      <c r="B186" s="106" t="s">
        <v>671</v>
      </c>
      <c r="C186" s="106">
        <v>5</v>
      </c>
      <c r="D186" s="106">
        <v>39.99</v>
      </c>
    </row>
    <row r="187" spans="1:4" x14ac:dyDescent="0.25">
      <c r="A187" s="107">
        <v>1683535</v>
      </c>
      <c r="B187" s="106" t="s">
        <v>671</v>
      </c>
      <c r="C187" s="106">
        <v>13</v>
      </c>
      <c r="D187" s="106">
        <v>39.99</v>
      </c>
    </row>
    <row r="188" spans="1:4" x14ac:dyDescent="0.25">
      <c r="A188" s="107">
        <v>1683535</v>
      </c>
      <c r="B188" s="106" t="s">
        <v>667</v>
      </c>
      <c r="C188" s="106">
        <v>5</v>
      </c>
      <c r="D188" s="106">
        <v>39.99</v>
      </c>
    </row>
    <row r="189" spans="1:4" x14ac:dyDescent="0.25">
      <c r="A189" s="107">
        <v>1683535</v>
      </c>
      <c r="B189" s="106" t="s">
        <v>673</v>
      </c>
      <c r="C189" s="106">
        <v>11</v>
      </c>
      <c r="D189" s="106">
        <v>39.99</v>
      </c>
    </row>
    <row r="190" spans="1:4" x14ac:dyDescent="0.25">
      <c r="A190" s="107">
        <v>7982210</v>
      </c>
      <c r="B190" s="106" t="s">
        <v>674</v>
      </c>
      <c r="C190" s="106">
        <v>17</v>
      </c>
      <c r="D190" s="106">
        <v>39.99</v>
      </c>
    </row>
    <row r="191" spans="1:4" x14ac:dyDescent="0.25">
      <c r="A191" s="107">
        <v>7982210</v>
      </c>
      <c r="B191" s="106" t="s">
        <v>670</v>
      </c>
      <c r="C191" s="106">
        <v>15</v>
      </c>
      <c r="D191" s="106">
        <v>39.99</v>
      </c>
    </row>
    <row r="192" spans="1:4" x14ac:dyDescent="0.25">
      <c r="A192" s="107">
        <v>7982210</v>
      </c>
      <c r="B192" s="106" t="s">
        <v>670</v>
      </c>
      <c r="C192" s="106">
        <v>11</v>
      </c>
      <c r="D192" s="106">
        <v>39.99</v>
      </c>
    </row>
    <row r="193" spans="1:4" x14ac:dyDescent="0.25">
      <c r="A193" s="107">
        <v>1815816</v>
      </c>
      <c r="B193" s="106" t="s">
        <v>668</v>
      </c>
      <c r="C193" s="106">
        <v>15</v>
      </c>
      <c r="D193" s="106">
        <v>45.99</v>
      </c>
    </row>
    <row r="194" spans="1:4" x14ac:dyDescent="0.25">
      <c r="A194" s="107">
        <v>1815816</v>
      </c>
      <c r="B194" s="106" t="s">
        <v>674</v>
      </c>
      <c r="C194" s="106">
        <v>17</v>
      </c>
      <c r="D194" s="106">
        <v>45.99</v>
      </c>
    </row>
    <row r="195" spans="1:4" x14ac:dyDescent="0.25">
      <c r="A195" s="107">
        <v>1815816</v>
      </c>
      <c r="B195" s="106" t="s">
        <v>668</v>
      </c>
      <c r="C195" s="106">
        <v>5</v>
      </c>
      <c r="D195" s="106">
        <v>45.99</v>
      </c>
    </row>
    <row r="196" spans="1:4" x14ac:dyDescent="0.25">
      <c r="A196" s="107">
        <v>1815816</v>
      </c>
      <c r="B196" s="106" t="s">
        <v>668</v>
      </c>
      <c r="C196" s="106">
        <v>15</v>
      </c>
      <c r="D196" s="106">
        <v>45.99</v>
      </c>
    </row>
    <row r="197" spans="1:4" x14ac:dyDescent="0.25">
      <c r="A197" s="107">
        <v>1815816</v>
      </c>
      <c r="B197" s="106" t="s">
        <v>674</v>
      </c>
      <c r="C197" s="106">
        <v>17</v>
      </c>
      <c r="D197" s="106">
        <v>45.99</v>
      </c>
    </row>
    <row r="198" spans="1:4" x14ac:dyDescent="0.25">
      <c r="A198" s="107">
        <v>1815816</v>
      </c>
      <c r="B198" s="106" t="s">
        <v>673</v>
      </c>
      <c r="C198" s="106">
        <v>9</v>
      </c>
      <c r="D198" s="106">
        <v>45.99</v>
      </c>
    </row>
    <row r="199" spans="1:4" x14ac:dyDescent="0.25">
      <c r="A199" s="107">
        <v>9338481</v>
      </c>
      <c r="B199" s="106" t="s">
        <v>668</v>
      </c>
      <c r="C199" s="106">
        <v>13</v>
      </c>
      <c r="D199" s="106">
        <v>45.99</v>
      </c>
    </row>
    <row r="200" spans="1:4" x14ac:dyDescent="0.25">
      <c r="A200" s="107">
        <v>9338481</v>
      </c>
      <c r="B200" s="106" t="s">
        <v>667</v>
      </c>
      <c r="C200" s="106">
        <v>3</v>
      </c>
      <c r="D200" s="106">
        <v>45.99</v>
      </c>
    </row>
    <row r="201" spans="1:4" x14ac:dyDescent="0.25">
      <c r="A201" s="107">
        <v>9338481</v>
      </c>
      <c r="B201" s="106" t="s">
        <v>671</v>
      </c>
      <c r="C201" s="106">
        <v>15</v>
      </c>
      <c r="D201" s="106">
        <v>45.99</v>
      </c>
    </row>
    <row r="202" spans="1:4" x14ac:dyDescent="0.25">
      <c r="A202" s="107">
        <v>9338481</v>
      </c>
      <c r="B202" s="106" t="s">
        <v>669</v>
      </c>
      <c r="C202" s="106">
        <v>1</v>
      </c>
      <c r="D202" s="106">
        <v>45.99</v>
      </c>
    </row>
    <row r="203" spans="1:4" x14ac:dyDescent="0.25">
      <c r="A203" s="107">
        <v>1670942</v>
      </c>
      <c r="B203" s="106" t="s">
        <v>667</v>
      </c>
      <c r="C203" s="106">
        <v>7</v>
      </c>
      <c r="D203" s="106">
        <v>52.99</v>
      </c>
    </row>
    <row r="204" spans="1:4" x14ac:dyDescent="0.25">
      <c r="A204" s="107">
        <v>1670942</v>
      </c>
      <c r="B204" s="106" t="s">
        <v>670</v>
      </c>
      <c r="C204" s="106">
        <v>5</v>
      </c>
      <c r="D204" s="106">
        <v>52.99</v>
      </c>
    </row>
    <row r="205" spans="1:4" x14ac:dyDescent="0.25">
      <c r="A205" s="107">
        <v>1670942</v>
      </c>
      <c r="B205" s="106" t="s">
        <v>671</v>
      </c>
      <c r="C205" s="106">
        <v>7</v>
      </c>
      <c r="D205" s="106">
        <v>52.99</v>
      </c>
    </row>
    <row r="206" spans="1:4" x14ac:dyDescent="0.25">
      <c r="A206" s="107">
        <v>1670942</v>
      </c>
      <c r="B206" s="106" t="s">
        <v>667</v>
      </c>
      <c r="C206" s="106">
        <v>9</v>
      </c>
      <c r="D206" s="106">
        <v>52.99</v>
      </c>
    </row>
    <row r="207" spans="1:4" x14ac:dyDescent="0.25">
      <c r="A207" s="107">
        <v>1670942</v>
      </c>
      <c r="B207" s="106" t="s">
        <v>670</v>
      </c>
      <c r="C207" s="106">
        <v>5</v>
      </c>
      <c r="D207" s="106">
        <v>52.99</v>
      </c>
    </row>
    <row r="208" spans="1:4" x14ac:dyDescent="0.25">
      <c r="A208" s="107">
        <v>4007846</v>
      </c>
      <c r="B208" s="106" t="s">
        <v>668</v>
      </c>
      <c r="C208" s="106">
        <v>1</v>
      </c>
      <c r="D208" s="106">
        <v>52.99</v>
      </c>
    </row>
    <row r="209" spans="1:4" x14ac:dyDescent="0.25">
      <c r="A209" s="107">
        <v>4007846</v>
      </c>
      <c r="B209" s="106" t="s">
        <v>667</v>
      </c>
      <c r="C209" s="106">
        <v>11</v>
      </c>
      <c r="D209" s="106">
        <v>52.99</v>
      </c>
    </row>
    <row r="210" spans="1:4" x14ac:dyDescent="0.25">
      <c r="A210" s="107">
        <v>4007846</v>
      </c>
      <c r="B210" s="106" t="s">
        <v>672</v>
      </c>
      <c r="C210" s="106">
        <v>9</v>
      </c>
      <c r="D210" s="106">
        <v>52.99</v>
      </c>
    </row>
    <row r="211" spans="1:4" x14ac:dyDescent="0.25">
      <c r="A211" s="107">
        <v>4007846</v>
      </c>
      <c r="B211" s="106" t="s">
        <v>672</v>
      </c>
      <c r="C211" s="106">
        <v>1</v>
      </c>
      <c r="D211" s="106">
        <v>52.99</v>
      </c>
    </row>
    <row r="212" spans="1:4" x14ac:dyDescent="0.25">
      <c r="A212" s="107">
        <v>4007846</v>
      </c>
      <c r="B212" s="106" t="s">
        <v>672</v>
      </c>
      <c r="C212" s="106">
        <v>13</v>
      </c>
      <c r="D212" s="106">
        <v>52.99</v>
      </c>
    </row>
    <row r="213" spans="1:4" x14ac:dyDescent="0.25">
      <c r="A213" s="107">
        <v>4007846</v>
      </c>
      <c r="B213" s="106" t="s">
        <v>671</v>
      </c>
      <c r="C213" s="106">
        <v>13</v>
      </c>
      <c r="D213" s="106">
        <v>52.99</v>
      </c>
    </row>
    <row r="214" spans="1:4" x14ac:dyDescent="0.25">
      <c r="A214" s="107">
        <v>4007846</v>
      </c>
      <c r="B214" s="106" t="s">
        <v>674</v>
      </c>
      <c r="C214" s="106">
        <v>7</v>
      </c>
      <c r="D214" s="106">
        <v>52.99</v>
      </c>
    </row>
    <row r="215" spans="1:4" x14ac:dyDescent="0.25">
      <c r="A215" s="107">
        <v>4007846</v>
      </c>
      <c r="B215" s="106" t="s">
        <v>673</v>
      </c>
      <c r="C215" s="106">
        <v>9</v>
      </c>
      <c r="D215" s="106">
        <v>52.99</v>
      </c>
    </row>
    <row r="216" spans="1:4" x14ac:dyDescent="0.25">
      <c r="A216" s="107">
        <v>8227573</v>
      </c>
      <c r="B216" s="106" t="s">
        <v>672</v>
      </c>
      <c r="C216" s="106">
        <v>15</v>
      </c>
      <c r="D216" s="106">
        <v>52.99</v>
      </c>
    </row>
    <row r="217" spans="1:4" x14ac:dyDescent="0.25">
      <c r="A217" s="107">
        <v>8227573</v>
      </c>
      <c r="B217" s="106" t="s">
        <v>671</v>
      </c>
      <c r="C217" s="106">
        <v>9</v>
      </c>
      <c r="D217" s="106">
        <v>52.99</v>
      </c>
    </row>
    <row r="218" spans="1:4" x14ac:dyDescent="0.25">
      <c r="A218" s="107">
        <v>8227573</v>
      </c>
      <c r="B218" s="106" t="s">
        <v>669</v>
      </c>
      <c r="C218" s="106">
        <v>13</v>
      </c>
      <c r="D218" s="106">
        <v>52.99</v>
      </c>
    </row>
    <row r="219" spans="1:4" x14ac:dyDescent="0.25">
      <c r="A219" s="107">
        <v>1639557</v>
      </c>
      <c r="B219" s="106" t="s">
        <v>667</v>
      </c>
      <c r="C219" s="106">
        <v>17</v>
      </c>
      <c r="D219" s="106">
        <v>58.95</v>
      </c>
    </row>
    <row r="220" spans="1:4" x14ac:dyDescent="0.25">
      <c r="A220" s="107">
        <v>1639557</v>
      </c>
      <c r="B220" s="106" t="s">
        <v>669</v>
      </c>
      <c r="C220" s="106">
        <v>11</v>
      </c>
      <c r="D220" s="106">
        <v>58.95</v>
      </c>
    </row>
    <row r="221" spans="1:4" x14ac:dyDescent="0.25">
      <c r="A221" s="107">
        <v>1639557</v>
      </c>
      <c r="B221" s="106" t="s">
        <v>671</v>
      </c>
      <c r="C221" s="106">
        <v>11</v>
      </c>
      <c r="D221" s="106">
        <v>58.95</v>
      </c>
    </row>
    <row r="222" spans="1:4" x14ac:dyDescent="0.25">
      <c r="A222" s="107">
        <v>1639557</v>
      </c>
      <c r="B222" s="106" t="s">
        <v>671</v>
      </c>
      <c r="C222" s="106">
        <v>11</v>
      </c>
      <c r="D222" s="106">
        <v>58.95</v>
      </c>
    </row>
    <row r="223" spans="1:4" x14ac:dyDescent="0.25">
      <c r="A223" s="107">
        <v>1639557</v>
      </c>
      <c r="B223" s="106" t="s">
        <v>671</v>
      </c>
      <c r="C223" s="106">
        <v>11</v>
      </c>
      <c r="D223" s="106">
        <v>58.95</v>
      </c>
    </row>
    <row r="224" spans="1:4" x14ac:dyDescent="0.25">
      <c r="A224" s="107">
        <v>1639557</v>
      </c>
      <c r="B224" s="106" t="s">
        <v>672</v>
      </c>
      <c r="C224" s="106">
        <v>1</v>
      </c>
      <c r="D224" s="106">
        <v>58.95</v>
      </c>
    </row>
    <row r="225" spans="1:4" x14ac:dyDescent="0.25">
      <c r="A225" s="107">
        <v>4974840</v>
      </c>
      <c r="B225" s="106" t="s">
        <v>668</v>
      </c>
      <c r="C225" s="106">
        <v>7</v>
      </c>
      <c r="D225" s="106">
        <v>58.95</v>
      </c>
    </row>
    <row r="226" spans="1:4" x14ac:dyDescent="0.25">
      <c r="A226" s="107">
        <v>4974840</v>
      </c>
      <c r="B226" s="106" t="s">
        <v>672</v>
      </c>
      <c r="C226" s="106">
        <v>5</v>
      </c>
      <c r="D226" s="106">
        <v>58.95</v>
      </c>
    </row>
    <row r="227" spans="1:4" x14ac:dyDescent="0.25">
      <c r="A227" s="107">
        <v>4974840</v>
      </c>
      <c r="B227" s="106" t="s">
        <v>669</v>
      </c>
      <c r="C227" s="106">
        <v>15</v>
      </c>
      <c r="D227" s="106">
        <v>58.95</v>
      </c>
    </row>
    <row r="228" spans="1:4" x14ac:dyDescent="0.25">
      <c r="A228" s="107">
        <v>4974840</v>
      </c>
      <c r="B228" s="106" t="s">
        <v>670</v>
      </c>
      <c r="C228" s="106">
        <v>7</v>
      </c>
      <c r="D228" s="106">
        <v>58.95</v>
      </c>
    </row>
    <row r="229" spans="1:4" x14ac:dyDescent="0.25">
      <c r="A229" s="107">
        <v>4974840</v>
      </c>
      <c r="B229" s="106" t="s">
        <v>673</v>
      </c>
      <c r="C229" s="106">
        <v>3</v>
      </c>
      <c r="D229" s="106">
        <v>58.95</v>
      </c>
    </row>
    <row r="230" spans="1:4" x14ac:dyDescent="0.25">
      <c r="A230" s="107">
        <v>4974840</v>
      </c>
      <c r="B230" s="106" t="s">
        <v>670</v>
      </c>
      <c r="C230" s="106">
        <v>17</v>
      </c>
      <c r="D230" s="106">
        <v>58.95</v>
      </c>
    </row>
    <row r="231" spans="1:4" x14ac:dyDescent="0.25">
      <c r="A231" s="107">
        <v>6650591</v>
      </c>
      <c r="B231" s="106" t="s">
        <v>672</v>
      </c>
      <c r="C231" s="106">
        <v>9</v>
      </c>
      <c r="D231" s="106">
        <v>58.95</v>
      </c>
    </row>
    <row r="232" spans="1:4" x14ac:dyDescent="0.25">
      <c r="A232" s="107">
        <v>6650591</v>
      </c>
      <c r="B232" s="106" t="s">
        <v>672</v>
      </c>
      <c r="C232" s="106">
        <v>7</v>
      </c>
      <c r="D232" s="106">
        <v>58.95</v>
      </c>
    </row>
    <row r="233" spans="1:4" x14ac:dyDescent="0.25">
      <c r="A233" s="107">
        <v>6650591</v>
      </c>
      <c r="B233" s="106" t="s">
        <v>671</v>
      </c>
      <c r="C233" s="106">
        <v>11</v>
      </c>
      <c r="D233" s="106">
        <v>58.95</v>
      </c>
    </row>
    <row r="234" spans="1:4" x14ac:dyDescent="0.25">
      <c r="A234" s="107">
        <v>6650591</v>
      </c>
      <c r="B234" s="106" t="s">
        <v>673</v>
      </c>
      <c r="C234" s="106">
        <v>9</v>
      </c>
      <c r="D234" s="106">
        <v>58.95</v>
      </c>
    </row>
    <row r="235" spans="1:4" x14ac:dyDescent="0.25">
      <c r="A235" s="107">
        <v>6650591</v>
      </c>
      <c r="B235" s="106" t="s">
        <v>669</v>
      </c>
      <c r="C235" s="106">
        <v>15</v>
      </c>
      <c r="D235" s="106">
        <v>58.95</v>
      </c>
    </row>
    <row r="236" spans="1:4" x14ac:dyDescent="0.25">
      <c r="A236" s="107">
        <v>6650591</v>
      </c>
      <c r="B236" s="106" t="s">
        <v>674</v>
      </c>
      <c r="C236" s="106">
        <v>5</v>
      </c>
      <c r="D236" s="106">
        <v>58.95</v>
      </c>
    </row>
    <row r="237" spans="1:4" x14ac:dyDescent="0.25">
      <c r="A237" s="107">
        <v>6650591</v>
      </c>
      <c r="B237" s="106" t="s">
        <v>670</v>
      </c>
      <c r="C237" s="106">
        <v>5</v>
      </c>
      <c r="D237" s="106">
        <v>58.95</v>
      </c>
    </row>
    <row r="238" spans="1:4" x14ac:dyDescent="0.25">
      <c r="A238" s="107">
        <v>6650591</v>
      </c>
      <c r="B238" s="106" t="s">
        <v>670</v>
      </c>
      <c r="C238" s="106">
        <v>1</v>
      </c>
      <c r="D238" s="106">
        <v>58.95</v>
      </c>
    </row>
    <row r="239" spans="1:4" x14ac:dyDescent="0.25">
      <c r="A239" s="107">
        <v>6650591</v>
      </c>
      <c r="B239" s="106" t="s">
        <v>669</v>
      </c>
      <c r="C239" s="106">
        <v>17</v>
      </c>
      <c r="D239" s="106">
        <v>58.95</v>
      </c>
    </row>
    <row r="240" spans="1:4" x14ac:dyDescent="0.25">
      <c r="A240" s="107">
        <v>1427649</v>
      </c>
      <c r="B240" s="106" t="s">
        <v>673</v>
      </c>
      <c r="C240" s="106">
        <v>11</v>
      </c>
      <c r="D240" s="106">
        <v>68.2</v>
      </c>
    </row>
    <row r="241" spans="1:4" x14ac:dyDescent="0.25">
      <c r="A241" s="107">
        <v>1427649</v>
      </c>
      <c r="B241" s="106" t="s">
        <v>667</v>
      </c>
      <c r="C241" s="106">
        <v>3</v>
      </c>
      <c r="D241" s="106">
        <v>68.2</v>
      </c>
    </row>
    <row r="242" spans="1:4" x14ac:dyDescent="0.25">
      <c r="A242" s="107">
        <v>1427649</v>
      </c>
      <c r="B242" s="106" t="s">
        <v>672</v>
      </c>
      <c r="C242" s="106">
        <v>11</v>
      </c>
      <c r="D242" s="106">
        <v>68.2</v>
      </c>
    </row>
    <row r="243" spans="1:4" x14ac:dyDescent="0.25">
      <c r="A243" s="107">
        <v>1427649</v>
      </c>
      <c r="B243" s="106" t="s">
        <v>674</v>
      </c>
      <c r="C243" s="106">
        <v>1</v>
      </c>
      <c r="D243" s="106">
        <v>68.2</v>
      </c>
    </row>
    <row r="244" spans="1:4" x14ac:dyDescent="0.25">
      <c r="A244" s="107">
        <v>1427649</v>
      </c>
      <c r="B244" s="106" t="s">
        <v>672</v>
      </c>
      <c r="C244" s="106">
        <v>15</v>
      </c>
      <c r="D244" s="106">
        <v>68.2</v>
      </c>
    </row>
    <row r="245" spans="1:4" x14ac:dyDescent="0.25">
      <c r="A245" s="107">
        <v>1427649</v>
      </c>
      <c r="B245" s="106" t="s">
        <v>672</v>
      </c>
      <c r="C245" s="106">
        <v>1</v>
      </c>
      <c r="D245" s="106">
        <v>68.2</v>
      </c>
    </row>
    <row r="246" spans="1:4" x14ac:dyDescent="0.25">
      <c r="A246" s="107">
        <v>4038820</v>
      </c>
      <c r="B246" s="106" t="s">
        <v>668</v>
      </c>
      <c r="C246" s="106">
        <v>7</v>
      </c>
      <c r="D246" s="106">
        <v>68.2</v>
      </c>
    </row>
    <row r="247" spans="1:4" x14ac:dyDescent="0.25">
      <c r="A247" s="107">
        <v>4038820</v>
      </c>
      <c r="B247" s="106" t="s">
        <v>669</v>
      </c>
      <c r="C247" s="106">
        <v>5</v>
      </c>
      <c r="D247" s="106">
        <v>68.2</v>
      </c>
    </row>
    <row r="248" spans="1:4" x14ac:dyDescent="0.25">
      <c r="A248" s="107">
        <v>4038820</v>
      </c>
      <c r="B248" s="106" t="s">
        <v>672</v>
      </c>
      <c r="C248" s="106">
        <v>15</v>
      </c>
      <c r="D248" s="106">
        <v>68.2</v>
      </c>
    </row>
    <row r="249" spans="1:4" x14ac:dyDescent="0.25">
      <c r="A249" s="107">
        <v>4038820</v>
      </c>
      <c r="B249" s="106" t="s">
        <v>669</v>
      </c>
      <c r="C249" s="106">
        <v>15</v>
      </c>
      <c r="D249" s="106">
        <v>68.2</v>
      </c>
    </row>
    <row r="250" spans="1:4" x14ac:dyDescent="0.25">
      <c r="A250" s="107">
        <v>4038820</v>
      </c>
      <c r="B250" s="106" t="s">
        <v>673</v>
      </c>
      <c r="C250" s="106">
        <v>15</v>
      </c>
      <c r="D250" s="106">
        <v>68.2</v>
      </c>
    </row>
    <row r="251" spans="1:4" x14ac:dyDescent="0.25">
      <c r="A251" s="107">
        <v>4038820</v>
      </c>
      <c r="B251" s="106" t="s">
        <v>669</v>
      </c>
      <c r="C251" s="106">
        <v>13</v>
      </c>
      <c r="D251" s="106">
        <v>68.2</v>
      </c>
    </row>
    <row r="252" spans="1:4" x14ac:dyDescent="0.25">
      <c r="A252" s="107">
        <v>4038820</v>
      </c>
      <c r="B252" s="106" t="s">
        <v>669</v>
      </c>
      <c r="C252" s="106">
        <v>5</v>
      </c>
      <c r="D252" s="106">
        <v>68.2</v>
      </c>
    </row>
    <row r="253" spans="1:4" x14ac:dyDescent="0.25">
      <c r="A253" s="107">
        <v>4038820</v>
      </c>
      <c r="B253" s="106" t="s">
        <v>673</v>
      </c>
      <c r="C253" s="106">
        <v>13</v>
      </c>
      <c r="D253" s="106">
        <v>68.2</v>
      </c>
    </row>
    <row r="254" spans="1:4" x14ac:dyDescent="0.25">
      <c r="A254" s="107">
        <v>5408731</v>
      </c>
      <c r="B254" s="106" t="s">
        <v>671</v>
      </c>
      <c r="C254" s="106">
        <v>13</v>
      </c>
      <c r="D254" s="106">
        <v>68.2</v>
      </c>
    </row>
    <row r="255" spans="1:4" x14ac:dyDescent="0.25">
      <c r="A255" s="107">
        <v>5408731</v>
      </c>
      <c r="B255" s="106" t="s">
        <v>672</v>
      </c>
      <c r="C255" s="106">
        <v>11</v>
      </c>
      <c r="D255" s="106">
        <v>68.2</v>
      </c>
    </row>
    <row r="256" spans="1:4" x14ac:dyDescent="0.25">
      <c r="A256" s="107">
        <v>5408731</v>
      </c>
      <c r="B256" s="106" t="s">
        <v>670</v>
      </c>
      <c r="C256" s="106">
        <v>17</v>
      </c>
      <c r="D256" s="106">
        <v>68.2</v>
      </c>
    </row>
    <row r="257" spans="1:4" x14ac:dyDescent="0.25">
      <c r="A257" s="107">
        <v>5408731</v>
      </c>
      <c r="B257" s="106" t="s">
        <v>668</v>
      </c>
      <c r="C257" s="106">
        <v>9</v>
      </c>
      <c r="D257" s="106">
        <v>68.2</v>
      </c>
    </row>
    <row r="258" spans="1:4" x14ac:dyDescent="0.25">
      <c r="A258" s="107">
        <v>5408731</v>
      </c>
      <c r="B258" s="106" t="s">
        <v>672</v>
      </c>
      <c r="C258" s="106">
        <v>17</v>
      </c>
      <c r="D258" s="106">
        <v>68.2</v>
      </c>
    </row>
    <row r="259" spans="1:4" x14ac:dyDescent="0.25">
      <c r="A259" s="107">
        <v>5408731</v>
      </c>
      <c r="B259" s="106" t="s">
        <v>673</v>
      </c>
      <c r="C259" s="106">
        <v>7</v>
      </c>
      <c r="D259" s="106">
        <v>68.2</v>
      </c>
    </row>
    <row r="260" spans="1:4" x14ac:dyDescent="0.25">
      <c r="A260" s="107">
        <v>5408731</v>
      </c>
      <c r="B260" s="106" t="s">
        <v>670</v>
      </c>
      <c r="C260" s="106">
        <v>3</v>
      </c>
      <c r="D260" s="106">
        <v>68.2</v>
      </c>
    </row>
    <row r="261" spans="1:4" x14ac:dyDescent="0.25">
      <c r="A261" s="107">
        <v>7724914</v>
      </c>
      <c r="B261" s="106" t="s">
        <v>667</v>
      </c>
      <c r="C261" s="106">
        <v>7</v>
      </c>
      <c r="D261" s="106">
        <v>68.2</v>
      </c>
    </row>
    <row r="262" spans="1:4" x14ac:dyDescent="0.25">
      <c r="A262" s="107">
        <v>7724914</v>
      </c>
      <c r="B262" s="106" t="s">
        <v>669</v>
      </c>
      <c r="C262" s="106">
        <v>7</v>
      </c>
      <c r="D262" s="106">
        <v>68.2</v>
      </c>
    </row>
    <row r="263" spans="1:4" x14ac:dyDescent="0.25">
      <c r="A263" s="107">
        <v>7724914</v>
      </c>
      <c r="B263" s="106" t="s">
        <v>672</v>
      </c>
      <c r="C263" s="106">
        <v>15</v>
      </c>
      <c r="D263" s="106">
        <v>68.2</v>
      </c>
    </row>
    <row r="264" spans="1:4" x14ac:dyDescent="0.25">
      <c r="A264" s="107">
        <v>7724914</v>
      </c>
      <c r="B264" s="106" t="s">
        <v>667</v>
      </c>
      <c r="C264" s="106">
        <v>13</v>
      </c>
      <c r="D264" s="106">
        <v>68.2</v>
      </c>
    </row>
    <row r="265" spans="1:4" x14ac:dyDescent="0.25">
      <c r="A265" s="107">
        <v>7724914</v>
      </c>
      <c r="B265" s="106" t="s">
        <v>671</v>
      </c>
      <c r="C265" s="106">
        <v>9</v>
      </c>
      <c r="D265" s="106">
        <v>68.2</v>
      </c>
    </row>
    <row r="266" spans="1:4" x14ac:dyDescent="0.25">
      <c r="A266" s="107">
        <v>7724914</v>
      </c>
      <c r="B266" s="106" t="s">
        <v>673</v>
      </c>
      <c r="C266" s="106">
        <v>9</v>
      </c>
      <c r="D266" s="106">
        <v>68.2</v>
      </c>
    </row>
    <row r="267" spans="1:4" x14ac:dyDescent="0.25">
      <c r="A267" s="107">
        <v>7724914</v>
      </c>
      <c r="B267" s="106" t="s">
        <v>669</v>
      </c>
      <c r="C267" s="106">
        <v>3</v>
      </c>
      <c r="D267" s="106">
        <v>68.2</v>
      </c>
    </row>
    <row r="268" spans="1:4" x14ac:dyDescent="0.25">
      <c r="A268" s="107">
        <v>7724914</v>
      </c>
      <c r="B268" s="106" t="s">
        <v>670</v>
      </c>
      <c r="C268" s="106">
        <v>3</v>
      </c>
      <c r="D268" s="106">
        <v>68.2</v>
      </c>
    </row>
    <row r="269" spans="1:4" x14ac:dyDescent="0.25">
      <c r="A269" s="107">
        <v>7724914</v>
      </c>
      <c r="B269" s="106" t="s">
        <v>671</v>
      </c>
      <c r="C269" s="106">
        <v>5</v>
      </c>
      <c r="D269" s="106">
        <v>68.2</v>
      </c>
    </row>
    <row r="270" spans="1:4" x14ac:dyDescent="0.25">
      <c r="A270" s="107">
        <v>7724914</v>
      </c>
      <c r="B270" s="106" t="s">
        <v>670</v>
      </c>
      <c r="C270" s="106">
        <v>11</v>
      </c>
      <c r="D270" s="106">
        <v>68.2</v>
      </c>
    </row>
    <row r="271" spans="1:4" x14ac:dyDescent="0.25">
      <c r="A271" s="107">
        <v>10136282</v>
      </c>
      <c r="B271" s="106" t="s">
        <v>667</v>
      </c>
      <c r="C271" s="106">
        <v>11</v>
      </c>
      <c r="D271" s="106">
        <v>68.2</v>
      </c>
    </row>
    <row r="272" spans="1:4" x14ac:dyDescent="0.25">
      <c r="A272" s="107">
        <v>10136282</v>
      </c>
      <c r="B272" s="106" t="s">
        <v>669</v>
      </c>
      <c r="C272" s="106">
        <v>17</v>
      </c>
      <c r="D272" s="106">
        <v>68.2</v>
      </c>
    </row>
    <row r="273" spans="1:4" x14ac:dyDescent="0.25">
      <c r="A273" s="107">
        <v>10136282</v>
      </c>
      <c r="B273" s="106" t="s">
        <v>672</v>
      </c>
      <c r="C273" s="106">
        <v>13</v>
      </c>
      <c r="D273" s="106">
        <v>68.2</v>
      </c>
    </row>
    <row r="274" spans="1:4" x14ac:dyDescent="0.25">
      <c r="A274" s="107">
        <v>10136282</v>
      </c>
      <c r="B274" s="106" t="s">
        <v>668</v>
      </c>
      <c r="C274" s="106">
        <v>3</v>
      </c>
      <c r="D274" s="106">
        <v>68.2</v>
      </c>
    </row>
    <row r="275" spans="1:4" x14ac:dyDescent="0.25">
      <c r="A275" s="107">
        <v>10136282</v>
      </c>
      <c r="B275" s="106" t="s">
        <v>673</v>
      </c>
      <c r="C275" s="106">
        <v>11</v>
      </c>
      <c r="D275" s="106">
        <v>68.2</v>
      </c>
    </row>
    <row r="276" spans="1:4" x14ac:dyDescent="0.25">
      <c r="A276" s="107">
        <v>10136282</v>
      </c>
      <c r="B276" s="106" t="s">
        <v>673</v>
      </c>
      <c r="C276" s="106">
        <v>1</v>
      </c>
      <c r="D276" s="106">
        <v>68.2</v>
      </c>
    </row>
    <row r="277" spans="1:4" x14ac:dyDescent="0.25">
      <c r="A277" s="107">
        <v>1710265</v>
      </c>
      <c r="B277" s="106" t="s">
        <v>669</v>
      </c>
      <c r="C277" s="106">
        <v>11</v>
      </c>
      <c r="D277" s="106">
        <v>75.95</v>
      </c>
    </row>
    <row r="278" spans="1:4" x14ac:dyDescent="0.25">
      <c r="A278" s="107">
        <v>1710265</v>
      </c>
      <c r="B278" s="106" t="s">
        <v>674</v>
      </c>
      <c r="C278" s="106">
        <v>1</v>
      </c>
      <c r="D278" s="106">
        <v>75.95</v>
      </c>
    </row>
    <row r="279" spans="1:4" x14ac:dyDescent="0.25">
      <c r="A279" s="107">
        <v>1710265</v>
      </c>
      <c r="B279" s="106" t="s">
        <v>667</v>
      </c>
      <c r="C279" s="106">
        <v>5</v>
      </c>
      <c r="D279" s="106">
        <v>75.95</v>
      </c>
    </row>
    <row r="280" spans="1:4" x14ac:dyDescent="0.25">
      <c r="A280" s="107">
        <v>1710265</v>
      </c>
      <c r="B280" s="106" t="s">
        <v>668</v>
      </c>
      <c r="C280" s="106">
        <v>15</v>
      </c>
      <c r="D280" s="106">
        <v>75.95</v>
      </c>
    </row>
    <row r="281" spans="1:4" x14ac:dyDescent="0.25">
      <c r="A281" s="107">
        <v>1710265</v>
      </c>
      <c r="B281" s="106" t="s">
        <v>672</v>
      </c>
      <c r="C281" s="106">
        <v>5</v>
      </c>
      <c r="D281" s="106">
        <v>75.95</v>
      </c>
    </row>
    <row r="282" spans="1:4" x14ac:dyDescent="0.25">
      <c r="A282" s="107">
        <v>1710265</v>
      </c>
      <c r="B282" s="106" t="s">
        <v>667</v>
      </c>
      <c r="C282" s="106">
        <v>9</v>
      </c>
      <c r="D282" s="106">
        <v>75.95</v>
      </c>
    </row>
    <row r="283" spans="1:4" x14ac:dyDescent="0.25">
      <c r="A283" s="107">
        <v>3275473</v>
      </c>
      <c r="B283" s="106" t="s">
        <v>668</v>
      </c>
      <c r="C283" s="106">
        <v>3</v>
      </c>
      <c r="D283" s="106">
        <v>75.95</v>
      </c>
    </row>
    <row r="284" spans="1:4" x14ac:dyDescent="0.25">
      <c r="A284" s="107">
        <v>3275473</v>
      </c>
      <c r="B284" s="106" t="s">
        <v>673</v>
      </c>
      <c r="C284" s="106">
        <v>1</v>
      </c>
      <c r="D284" s="106">
        <v>75.95</v>
      </c>
    </row>
    <row r="285" spans="1:4" x14ac:dyDescent="0.25">
      <c r="A285" s="107">
        <v>3275473</v>
      </c>
      <c r="B285" s="106" t="s">
        <v>670</v>
      </c>
      <c r="C285" s="106">
        <v>13</v>
      </c>
      <c r="D285" s="106">
        <v>75.95</v>
      </c>
    </row>
    <row r="286" spans="1:4" x14ac:dyDescent="0.25">
      <c r="A286" s="107">
        <v>3275473</v>
      </c>
      <c r="B286" s="106" t="s">
        <v>673</v>
      </c>
      <c r="C286" s="106">
        <v>11</v>
      </c>
      <c r="D286" s="106">
        <v>75.95</v>
      </c>
    </row>
    <row r="287" spans="1:4" x14ac:dyDescent="0.25">
      <c r="A287" s="107">
        <v>3275473</v>
      </c>
      <c r="B287" s="106" t="s">
        <v>674</v>
      </c>
      <c r="C287" s="106">
        <v>11</v>
      </c>
      <c r="D287" s="106">
        <v>75.95</v>
      </c>
    </row>
    <row r="288" spans="1:4" x14ac:dyDescent="0.25">
      <c r="A288" s="107">
        <v>3275473</v>
      </c>
      <c r="B288" s="106" t="s">
        <v>671</v>
      </c>
      <c r="C288" s="106">
        <v>15</v>
      </c>
      <c r="D288" s="106">
        <v>75.95</v>
      </c>
    </row>
    <row r="289" spans="1:4" x14ac:dyDescent="0.25">
      <c r="A289" s="107">
        <v>3275473</v>
      </c>
      <c r="B289" s="106" t="s">
        <v>671</v>
      </c>
      <c r="C289" s="106">
        <v>13</v>
      </c>
      <c r="D289" s="106">
        <v>75.95</v>
      </c>
    </row>
    <row r="290" spans="1:4" x14ac:dyDescent="0.25">
      <c r="A290" s="107">
        <v>4223234</v>
      </c>
      <c r="B290" s="106" t="s">
        <v>669</v>
      </c>
      <c r="C290" s="106">
        <v>11</v>
      </c>
      <c r="D290" s="106">
        <v>75.95</v>
      </c>
    </row>
    <row r="291" spans="1:4" x14ac:dyDescent="0.25">
      <c r="A291" s="107">
        <v>4223234</v>
      </c>
      <c r="B291" s="106" t="s">
        <v>674</v>
      </c>
      <c r="C291" s="106">
        <v>9</v>
      </c>
      <c r="D291" s="106">
        <v>75.95</v>
      </c>
    </row>
    <row r="292" spans="1:4" x14ac:dyDescent="0.25">
      <c r="A292" s="107">
        <v>4223234</v>
      </c>
      <c r="B292" s="106" t="s">
        <v>672</v>
      </c>
      <c r="C292" s="106">
        <v>7</v>
      </c>
      <c r="D292" s="106">
        <v>75.95</v>
      </c>
    </row>
    <row r="293" spans="1:4" x14ac:dyDescent="0.25">
      <c r="A293" s="107">
        <v>4223234</v>
      </c>
      <c r="B293" s="106" t="s">
        <v>671</v>
      </c>
      <c r="C293" s="106">
        <v>5</v>
      </c>
      <c r="D293" s="106">
        <v>75.95</v>
      </c>
    </row>
    <row r="294" spans="1:4" x14ac:dyDescent="0.25">
      <c r="A294" s="107">
        <v>4223234</v>
      </c>
      <c r="B294" s="106" t="s">
        <v>670</v>
      </c>
      <c r="C294" s="106">
        <v>9</v>
      </c>
      <c r="D294" s="106">
        <v>75.95</v>
      </c>
    </row>
    <row r="295" spans="1:4" x14ac:dyDescent="0.25">
      <c r="A295" s="107">
        <v>4223234</v>
      </c>
      <c r="B295" s="106" t="s">
        <v>669</v>
      </c>
      <c r="C295" s="106">
        <v>7</v>
      </c>
      <c r="D295" s="106">
        <v>75.95</v>
      </c>
    </row>
    <row r="296" spans="1:4" x14ac:dyDescent="0.25">
      <c r="A296" s="107">
        <v>4223234</v>
      </c>
      <c r="B296" s="106" t="s">
        <v>673</v>
      </c>
      <c r="C296" s="106">
        <v>11</v>
      </c>
      <c r="D296" s="106">
        <v>75.95</v>
      </c>
    </row>
    <row r="297" spans="1:4" x14ac:dyDescent="0.25">
      <c r="A297" s="107">
        <v>4223234</v>
      </c>
      <c r="B297" s="106" t="s">
        <v>673</v>
      </c>
      <c r="C297" s="106">
        <v>1</v>
      </c>
      <c r="D297" s="106">
        <v>75.95</v>
      </c>
    </row>
    <row r="298" spans="1:4" x14ac:dyDescent="0.25">
      <c r="A298" s="107">
        <v>5955953</v>
      </c>
      <c r="B298" s="106" t="s">
        <v>673</v>
      </c>
      <c r="C298" s="106">
        <v>15</v>
      </c>
      <c r="D298" s="106">
        <v>75.95</v>
      </c>
    </row>
    <row r="299" spans="1:4" x14ac:dyDescent="0.25">
      <c r="A299" s="107">
        <v>5955953</v>
      </c>
      <c r="B299" s="106" t="s">
        <v>672</v>
      </c>
      <c r="C299" s="106">
        <v>17</v>
      </c>
      <c r="D299" s="106">
        <v>75.95</v>
      </c>
    </row>
    <row r="300" spans="1:4" x14ac:dyDescent="0.25">
      <c r="A300" s="107">
        <v>5955953</v>
      </c>
      <c r="B300" s="106" t="s">
        <v>674</v>
      </c>
      <c r="C300" s="106">
        <v>1</v>
      </c>
      <c r="D300" s="106">
        <v>75.95</v>
      </c>
    </row>
    <row r="301" spans="1:4" x14ac:dyDescent="0.25">
      <c r="A301" s="107">
        <v>5955953</v>
      </c>
      <c r="B301" s="106" t="s">
        <v>672</v>
      </c>
      <c r="C301" s="106">
        <v>13</v>
      </c>
      <c r="D301" s="106">
        <v>75.95</v>
      </c>
    </row>
    <row r="302" spans="1:4" x14ac:dyDescent="0.25">
      <c r="A302" s="107">
        <v>5955953</v>
      </c>
      <c r="B302" s="106" t="s">
        <v>670</v>
      </c>
      <c r="C302" s="106">
        <v>9</v>
      </c>
      <c r="D302" s="106">
        <v>75.95</v>
      </c>
    </row>
    <row r="303" spans="1:4" x14ac:dyDescent="0.25">
      <c r="A303" s="107">
        <v>5955953</v>
      </c>
      <c r="B303" s="106" t="s">
        <v>672</v>
      </c>
      <c r="C303" s="106">
        <v>15</v>
      </c>
      <c r="D303" s="106">
        <v>75.95</v>
      </c>
    </row>
    <row r="304" spans="1:4" x14ac:dyDescent="0.25">
      <c r="A304" s="107">
        <v>5955953</v>
      </c>
      <c r="B304" s="106" t="s">
        <v>674</v>
      </c>
      <c r="C304" s="106">
        <v>15</v>
      </c>
      <c r="D304" s="106">
        <v>75.95</v>
      </c>
    </row>
    <row r="305" spans="1:4" x14ac:dyDescent="0.25">
      <c r="A305" s="107">
        <v>5955953</v>
      </c>
      <c r="B305" s="106" t="s">
        <v>672</v>
      </c>
      <c r="C305" s="106">
        <v>9</v>
      </c>
      <c r="D305" s="106">
        <v>75.95</v>
      </c>
    </row>
    <row r="306" spans="1:4" x14ac:dyDescent="0.25">
      <c r="A306" s="107">
        <v>7813010</v>
      </c>
      <c r="B306" s="106" t="s">
        <v>673</v>
      </c>
      <c r="C306" s="106">
        <v>15</v>
      </c>
      <c r="D306" s="106">
        <v>75.95</v>
      </c>
    </row>
    <row r="307" spans="1:4" x14ac:dyDescent="0.25">
      <c r="A307" s="107">
        <v>7813010</v>
      </c>
      <c r="B307" s="106" t="s">
        <v>672</v>
      </c>
      <c r="C307" s="106">
        <v>3</v>
      </c>
      <c r="D307" s="106">
        <v>75.95</v>
      </c>
    </row>
    <row r="308" spans="1:4" x14ac:dyDescent="0.25">
      <c r="A308" s="107">
        <v>7813010</v>
      </c>
      <c r="B308" s="106" t="s">
        <v>671</v>
      </c>
      <c r="C308" s="106">
        <v>7</v>
      </c>
      <c r="D308" s="106">
        <v>75.95</v>
      </c>
    </row>
    <row r="309" spans="1:4" x14ac:dyDescent="0.25">
      <c r="A309" s="107">
        <v>7813010</v>
      </c>
      <c r="B309" s="106" t="s">
        <v>671</v>
      </c>
      <c r="C309" s="106">
        <v>3</v>
      </c>
      <c r="D309" s="106">
        <v>75.95</v>
      </c>
    </row>
    <row r="310" spans="1:4" x14ac:dyDescent="0.25">
      <c r="A310" s="107">
        <v>7813010</v>
      </c>
      <c r="B310" s="106" t="s">
        <v>667</v>
      </c>
      <c r="C310" s="106">
        <v>17</v>
      </c>
      <c r="D310" s="106">
        <v>75.95</v>
      </c>
    </row>
    <row r="311" spans="1:4" x14ac:dyDescent="0.25">
      <c r="A311" s="107">
        <v>7813010</v>
      </c>
      <c r="B311" s="106" t="s">
        <v>670</v>
      </c>
      <c r="C311" s="106">
        <v>9</v>
      </c>
      <c r="D311" s="106">
        <v>75.95</v>
      </c>
    </row>
    <row r="312" spans="1:4" x14ac:dyDescent="0.25">
      <c r="A312" s="107">
        <v>7813010</v>
      </c>
      <c r="B312" s="106" t="s">
        <v>671</v>
      </c>
      <c r="C312" s="106">
        <v>9</v>
      </c>
      <c r="D312" s="106">
        <v>75.95</v>
      </c>
    </row>
    <row r="313" spans="1:4" x14ac:dyDescent="0.25">
      <c r="A313" s="107">
        <v>7813010</v>
      </c>
      <c r="B313" s="106" t="s">
        <v>672</v>
      </c>
      <c r="C313" s="106">
        <v>15</v>
      </c>
      <c r="D313" s="106">
        <v>75.95</v>
      </c>
    </row>
    <row r="314" spans="1:4" x14ac:dyDescent="0.25">
      <c r="A314" s="107">
        <v>7813010</v>
      </c>
      <c r="B314" s="106" t="s">
        <v>669</v>
      </c>
      <c r="C314" s="106">
        <v>13</v>
      </c>
      <c r="D314" s="106">
        <v>75.95</v>
      </c>
    </row>
    <row r="315" spans="1:4" x14ac:dyDescent="0.25">
      <c r="A315" s="107">
        <v>7813010</v>
      </c>
      <c r="B315" s="106" t="s">
        <v>672</v>
      </c>
      <c r="C315" s="106">
        <v>15</v>
      </c>
      <c r="D315" s="106">
        <v>75.95</v>
      </c>
    </row>
    <row r="316" spans="1:4" x14ac:dyDescent="0.25">
      <c r="A316" s="107">
        <v>7813010</v>
      </c>
      <c r="B316" s="106" t="s">
        <v>668</v>
      </c>
      <c r="C316" s="106">
        <v>1</v>
      </c>
      <c r="D316" s="106">
        <v>75.95</v>
      </c>
    </row>
    <row r="317" spans="1:4" x14ac:dyDescent="0.25">
      <c r="A317" s="107">
        <v>9536304</v>
      </c>
      <c r="B317" s="106" t="s">
        <v>670</v>
      </c>
      <c r="C317" s="106">
        <v>5</v>
      </c>
      <c r="D317" s="106">
        <v>75.95</v>
      </c>
    </row>
    <row r="318" spans="1:4" x14ac:dyDescent="0.25">
      <c r="A318" s="107">
        <v>9536304</v>
      </c>
      <c r="B318" s="106" t="s">
        <v>673</v>
      </c>
      <c r="C318" s="106">
        <v>5</v>
      </c>
      <c r="D318" s="106">
        <v>75.95</v>
      </c>
    </row>
    <row r="319" spans="1:4" x14ac:dyDescent="0.25">
      <c r="A319" s="107">
        <v>9536304</v>
      </c>
      <c r="B319" s="106" t="s">
        <v>668</v>
      </c>
      <c r="C319" s="106">
        <v>9</v>
      </c>
      <c r="D319" s="106">
        <v>75.95</v>
      </c>
    </row>
    <row r="320" spans="1:4" x14ac:dyDescent="0.25">
      <c r="A320" s="107">
        <v>9536304</v>
      </c>
      <c r="B320" s="106" t="s">
        <v>667</v>
      </c>
      <c r="C320" s="106">
        <v>5</v>
      </c>
      <c r="D320" s="106">
        <v>75.95</v>
      </c>
    </row>
    <row r="321" spans="1:4" x14ac:dyDescent="0.25">
      <c r="A321" s="107">
        <v>9536304</v>
      </c>
      <c r="B321" s="106" t="s">
        <v>672</v>
      </c>
      <c r="C321" s="106">
        <v>9</v>
      </c>
      <c r="D321" s="106">
        <v>75.95</v>
      </c>
    </row>
    <row r="322" spans="1:4" x14ac:dyDescent="0.25">
      <c r="A322" s="107">
        <v>9536304</v>
      </c>
      <c r="B322" s="106" t="s">
        <v>667</v>
      </c>
      <c r="C322" s="106">
        <v>3</v>
      </c>
      <c r="D322" s="106">
        <v>75.95</v>
      </c>
    </row>
    <row r="323" spans="1:4" x14ac:dyDescent="0.25">
      <c r="A323" s="107">
        <v>9536304</v>
      </c>
      <c r="B323" s="106" t="s">
        <v>673</v>
      </c>
      <c r="C323" s="106">
        <v>15</v>
      </c>
      <c r="D323" s="106">
        <v>75.95</v>
      </c>
    </row>
    <row r="324" spans="1:4" x14ac:dyDescent="0.25">
      <c r="A324" s="107">
        <v>9536304</v>
      </c>
      <c r="B324" s="106" t="s">
        <v>670</v>
      </c>
      <c r="C324" s="106">
        <v>15</v>
      </c>
      <c r="D324" s="106">
        <v>75.95</v>
      </c>
    </row>
    <row r="325" spans="1:4" x14ac:dyDescent="0.25">
      <c r="A325" s="107">
        <v>9536304</v>
      </c>
      <c r="B325" s="106" t="s">
        <v>670</v>
      </c>
      <c r="C325" s="106">
        <v>7</v>
      </c>
      <c r="D325" s="106">
        <v>75.95</v>
      </c>
    </row>
    <row r="326" spans="1:4" x14ac:dyDescent="0.25">
      <c r="A326" s="107">
        <v>9536304</v>
      </c>
      <c r="B326" s="106" t="s">
        <v>668</v>
      </c>
      <c r="C326" s="106">
        <v>5</v>
      </c>
      <c r="D326" s="106">
        <v>75.95</v>
      </c>
    </row>
    <row r="327" spans="1:4" x14ac:dyDescent="0.25">
      <c r="A327" s="107">
        <v>10778313</v>
      </c>
      <c r="B327" s="106" t="s">
        <v>673</v>
      </c>
      <c r="C327" s="106">
        <v>7</v>
      </c>
      <c r="D327" s="106">
        <v>75.95</v>
      </c>
    </row>
    <row r="328" spans="1:4" x14ac:dyDescent="0.25">
      <c r="A328" s="107">
        <v>10778313</v>
      </c>
      <c r="B328" s="106" t="s">
        <v>669</v>
      </c>
      <c r="C328" s="106">
        <v>15</v>
      </c>
      <c r="D328" s="106">
        <v>75.95</v>
      </c>
    </row>
    <row r="329" spans="1:4" x14ac:dyDescent="0.25">
      <c r="A329" s="107">
        <v>10778313</v>
      </c>
      <c r="B329" s="106" t="s">
        <v>670</v>
      </c>
      <c r="C329" s="106">
        <v>13</v>
      </c>
      <c r="D329" s="106">
        <v>75.989999999999995</v>
      </c>
    </row>
    <row r="330" spans="1:4" x14ac:dyDescent="0.25">
      <c r="A330" s="107">
        <v>10778313</v>
      </c>
      <c r="B330" s="106" t="s">
        <v>669</v>
      </c>
      <c r="C330" s="106">
        <v>17</v>
      </c>
      <c r="D330" s="106">
        <v>75.989999999999995</v>
      </c>
    </row>
    <row r="331" spans="1:4" x14ac:dyDescent="0.25">
      <c r="A331" s="107">
        <v>10778313</v>
      </c>
      <c r="B331" s="106" t="s">
        <v>672</v>
      </c>
      <c r="C331" s="106">
        <v>3</v>
      </c>
      <c r="D331" s="106">
        <v>75.989999999999995</v>
      </c>
    </row>
    <row r="332" spans="1:4" x14ac:dyDescent="0.25">
      <c r="A332" s="107">
        <v>10778313</v>
      </c>
      <c r="B332" s="106" t="s">
        <v>670</v>
      </c>
      <c r="C332" s="106">
        <v>1</v>
      </c>
      <c r="D332" s="106">
        <v>75.989999999999995</v>
      </c>
    </row>
    <row r="333" spans="1:4" x14ac:dyDescent="0.25">
      <c r="A333" s="107">
        <v>10778313</v>
      </c>
      <c r="B333" s="106" t="s">
        <v>667</v>
      </c>
      <c r="C333" s="106">
        <v>5</v>
      </c>
      <c r="D333" s="106">
        <v>75.989999999999995</v>
      </c>
    </row>
    <row r="334" spans="1:4" x14ac:dyDescent="0.25">
      <c r="A334" s="107">
        <v>10778313</v>
      </c>
      <c r="B334" s="106" t="s">
        <v>671</v>
      </c>
      <c r="C334" s="106">
        <v>13</v>
      </c>
      <c r="D334" s="106">
        <v>75.989999999999995</v>
      </c>
    </row>
    <row r="335" spans="1:4" x14ac:dyDescent="0.25">
      <c r="A335" s="107">
        <v>10778313</v>
      </c>
      <c r="B335" s="106" t="s">
        <v>672</v>
      </c>
      <c r="C335" s="106">
        <v>5</v>
      </c>
      <c r="D335" s="106">
        <v>75.989999999999995</v>
      </c>
    </row>
    <row r="336" spans="1:4" x14ac:dyDescent="0.25">
      <c r="A336" s="107">
        <v>10778313</v>
      </c>
      <c r="B336" s="106" t="s">
        <v>674</v>
      </c>
      <c r="C336" s="106">
        <v>9</v>
      </c>
      <c r="D336" s="106">
        <v>75.989999999999995</v>
      </c>
    </row>
    <row r="337" spans="1:4" x14ac:dyDescent="0.25">
      <c r="A337" s="107">
        <v>10778313</v>
      </c>
      <c r="B337" s="106" t="s">
        <v>674</v>
      </c>
      <c r="C337" s="106">
        <v>9</v>
      </c>
      <c r="D337" s="106">
        <v>75.989999999999995</v>
      </c>
    </row>
    <row r="338" spans="1:4" x14ac:dyDescent="0.25">
      <c r="A338" s="107">
        <v>10778313</v>
      </c>
      <c r="B338" s="106" t="s">
        <v>670</v>
      </c>
      <c r="C338" s="106">
        <v>1</v>
      </c>
      <c r="D338" s="106">
        <v>75.989999999999995</v>
      </c>
    </row>
    <row r="339" spans="1:4" x14ac:dyDescent="0.25">
      <c r="A339" s="107">
        <v>10778313</v>
      </c>
      <c r="B339" s="106" t="s">
        <v>667</v>
      </c>
      <c r="C339" s="106">
        <v>1</v>
      </c>
      <c r="D339" s="106">
        <v>75.989999999999995</v>
      </c>
    </row>
    <row r="340" spans="1:4" x14ac:dyDescent="0.25">
      <c r="A340" s="107">
        <v>10778313</v>
      </c>
      <c r="B340" s="106" t="s">
        <v>668</v>
      </c>
      <c r="C340" s="106">
        <v>1</v>
      </c>
      <c r="D340" s="106">
        <v>75.989999999999995</v>
      </c>
    </row>
    <row r="341" spans="1:4" x14ac:dyDescent="0.25">
      <c r="A341" s="107">
        <v>1325093</v>
      </c>
      <c r="B341" s="106" t="s">
        <v>671</v>
      </c>
      <c r="C341" s="106">
        <v>7</v>
      </c>
      <c r="D341" s="106">
        <v>88.5</v>
      </c>
    </row>
    <row r="342" spans="1:4" x14ac:dyDescent="0.25">
      <c r="A342" s="107">
        <v>1325093</v>
      </c>
      <c r="B342" s="106" t="s">
        <v>667</v>
      </c>
      <c r="C342" s="106">
        <v>3</v>
      </c>
      <c r="D342" s="106">
        <v>88.5</v>
      </c>
    </row>
    <row r="343" spans="1:4" x14ac:dyDescent="0.25">
      <c r="A343" s="107">
        <v>1325093</v>
      </c>
      <c r="B343" s="106" t="s">
        <v>671</v>
      </c>
      <c r="C343" s="106">
        <v>15</v>
      </c>
      <c r="D343" s="106">
        <v>88.5</v>
      </c>
    </row>
    <row r="344" spans="1:4" x14ac:dyDescent="0.25">
      <c r="A344" s="107">
        <v>1325093</v>
      </c>
      <c r="B344" s="106" t="s">
        <v>673</v>
      </c>
      <c r="C344" s="106">
        <v>5</v>
      </c>
      <c r="D344" s="106">
        <v>88.5</v>
      </c>
    </row>
    <row r="345" spans="1:4" x14ac:dyDescent="0.25">
      <c r="A345" s="107">
        <v>1325093</v>
      </c>
      <c r="B345" s="106" t="s">
        <v>671</v>
      </c>
      <c r="C345" s="106">
        <v>5</v>
      </c>
      <c r="D345" s="106">
        <v>88.5</v>
      </c>
    </row>
    <row r="346" spans="1:4" x14ac:dyDescent="0.25">
      <c r="A346" s="107">
        <v>1325093</v>
      </c>
      <c r="B346" s="106" t="s">
        <v>672</v>
      </c>
      <c r="C346" s="106">
        <v>17</v>
      </c>
      <c r="D346" s="106">
        <v>88.5</v>
      </c>
    </row>
    <row r="347" spans="1:4" x14ac:dyDescent="0.25">
      <c r="A347" s="107">
        <v>3882149</v>
      </c>
      <c r="B347" s="106" t="s">
        <v>670</v>
      </c>
      <c r="C347" s="106">
        <v>3</v>
      </c>
      <c r="D347" s="106">
        <v>88.5</v>
      </c>
    </row>
    <row r="348" spans="1:4" x14ac:dyDescent="0.25">
      <c r="A348" s="107">
        <v>3882149</v>
      </c>
      <c r="B348" s="106" t="s">
        <v>674</v>
      </c>
      <c r="C348" s="106">
        <v>5</v>
      </c>
      <c r="D348" s="106">
        <v>88.5</v>
      </c>
    </row>
    <row r="349" spans="1:4" x14ac:dyDescent="0.25">
      <c r="A349" s="107">
        <v>3882149</v>
      </c>
      <c r="B349" s="106" t="s">
        <v>668</v>
      </c>
      <c r="C349" s="106">
        <v>5</v>
      </c>
      <c r="D349" s="106">
        <v>88.5</v>
      </c>
    </row>
    <row r="350" spans="1:4" x14ac:dyDescent="0.25">
      <c r="A350" s="107">
        <v>3882149</v>
      </c>
      <c r="B350" s="106" t="s">
        <v>673</v>
      </c>
      <c r="C350" s="106">
        <v>15</v>
      </c>
      <c r="D350" s="106">
        <v>88.5</v>
      </c>
    </row>
    <row r="351" spans="1:4" x14ac:dyDescent="0.25">
      <c r="A351" s="107">
        <v>3882149</v>
      </c>
      <c r="B351" s="106" t="s">
        <v>669</v>
      </c>
      <c r="C351" s="106">
        <v>13</v>
      </c>
      <c r="D351" s="106">
        <v>88.5</v>
      </c>
    </row>
    <row r="352" spans="1:4" x14ac:dyDescent="0.25">
      <c r="A352" s="107">
        <v>3882149</v>
      </c>
      <c r="B352" s="106" t="s">
        <v>673</v>
      </c>
      <c r="C352" s="106">
        <v>11</v>
      </c>
      <c r="D352" s="106">
        <v>88.5</v>
      </c>
    </row>
    <row r="353" spans="1:4" x14ac:dyDescent="0.25">
      <c r="A353" s="107">
        <v>3882149</v>
      </c>
      <c r="B353" s="106" t="s">
        <v>667</v>
      </c>
      <c r="C353" s="106">
        <v>1</v>
      </c>
      <c r="D353" s="106">
        <v>88.5</v>
      </c>
    </row>
    <row r="354" spans="1:4" x14ac:dyDescent="0.25">
      <c r="A354" s="107">
        <v>3882149</v>
      </c>
      <c r="B354" s="106" t="s">
        <v>670</v>
      </c>
      <c r="C354" s="106">
        <v>7</v>
      </c>
      <c r="D354" s="106">
        <v>88.5</v>
      </c>
    </row>
    <row r="355" spans="1:4" x14ac:dyDescent="0.25">
      <c r="A355" s="107">
        <v>3882149</v>
      </c>
      <c r="B355" s="106" t="s">
        <v>672</v>
      </c>
      <c r="C355" s="106">
        <v>17</v>
      </c>
      <c r="D355" s="106">
        <v>88.5</v>
      </c>
    </row>
    <row r="356" spans="1:4" x14ac:dyDescent="0.25">
      <c r="A356" s="107">
        <v>8230495</v>
      </c>
      <c r="B356" s="106" t="s">
        <v>672</v>
      </c>
      <c r="C356" s="106">
        <v>13</v>
      </c>
      <c r="D356" s="106">
        <v>88.5</v>
      </c>
    </row>
    <row r="357" spans="1:4" x14ac:dyDescent="0.25">
      <c r="A357" s="107">
        <v>8230495</v>
      </c>
      <c r="B357" s="106" t="s">
        <v>672</v>
      </c>
      <c r="C357" s="106">
        <v>7</v>
      </c>
      <c r="D357" s="106">
        <v>88.5</v>
      </c>
    </row>
    <row r="358" spans="1:4" x14ac:dyDescent="0.25">
      <c r="A358" s="107">
        <v>8230495</v>
      </c>
      <c r="B358" s="106" t="s">
        <v>668</v>
      </c>
      <c r="C358" s="106">
        <v>5</v>
      </c>
      <c r="D358" s="106">
        <v>88.5</v>
      </c>
    </row>
    <row r="359" spans="1:4" x14ac:dyDescent="0.25">
      <c r="A359" s="107">
        <v>8230495</v>
      </c>
      <c r="B359" s="106" t="s">
        <v>670</v>
      </c>
      <c r="C359" s="106">
        <v>13</v>
      </c>
      <c r="D359" s="106">
        <v>88.5</v>
      </c>
    </row>
    <row r="360" spans="1:4" x14ac:dyDescent="0.25">
      <c r="A360" s="107">
        <v>8230495</v>
      </c>
      <c r="B360" s="106" t="s">
        <v>672</v>
      </c>
      <c r="C360" s="106">
        <v>3</v>
      </c>
      <c r="D360" s="106">
        <v>88.5</v>
      </c>
    </row>
    <row r="361" spans="1:4" x14ac:dyDescent="0.25">
      <c r="A361" s="107">
        <v>8230495</v>
      </c>
      <c r="B361" s="106" t="s">
        <v>674</v>
      </c>
      <c r="C361" s="106">
        <v>15</v>
      </c>
      <c r="D361" s="106">
        <v>88.5</v>
      </c>
    </row>
    <row r="362" spans="1:4" x14ac:dyDescent="0.25">
      <c r="A362" s="107">
        <v>8230495</v>
      </c>
      <c r="B362" s="106" t="s">
        <v>667</v>
      </c>
      <c r="C362" s="106">
        <v>17</v>
      </c>
      <c r="D362" s="106">
        <v>88.5</v>
      </c>
    </row>
    <row r="363" spans="1:4" x14ac:dyDescent="0.25">
      <c r="A363" s="107">
        <v>8230495</v>
      </c>
      <c r="B363" s="106" t="s">
        <v>669</v>
      </c>
      <c r="C363" s="106">
        <v>9</v>
      </c>
      <c r="D363" s="106">
        <v>88.5</v>
      </c>
    </row>
    <row r="364" spans="1:4" x14ac:dyDescent="0.25">
      <c r="A364" s="107">
        <v>1542241</v>
      </c>
      <c r="B364" s="106" t="s">
        <v>670</v>
      </c>
      <c r="C364" s="106">
        <v>11</v>
      </c>
      <c r="D364" s="106">
        <v>105.5</v>
      </c>
    </row>
    <row r="365" spans="1:4" x14ac:dyDescent="0.25">
      <c r="A365" s="107">
        <v>1542241</v>
      </c>
      <c r="B365" s="106" t="s">
        <v>671</v>
      </c>
      <c r="C365" s="106">
        <v>7</v>
      </c>
      <c r="D365" s="106">
        <v>105.5</v>
      </c>
    </row>
    <row r="366" spans="1:4" x14ac:dyDescent="0.25">
      <c r="A366" s="107">
        <v>1542241</v>
      </c>
      <c r="B366" s="106" t="s">
        <v>670</v>
      </c>
      <c r="C366" s="106">
        <v>7</v>
      </c>
      <c r="D366" s="106">
        <v>105.5</v>
      </c>
    </row>
    <row r="367" spans="1:4" x14ac:dyDescent="0.25">
      <c r="A367" s="107">
        <v>1542241</v>
      </c>
      <c r="B367" s="106" t="s">
        <v>670</v>
      </c>
      <c r="C367" s="106">
        <v>11</v>
      </c>
      <c r="D367" s="106">
        <v>105.5</v>
      </c>
    </row>
    <row r="368" spans="1:4" x14ac:dyDescent="0.25">
      <c r="A368" s="107">
        <v>1542241</v>
      </c>
      <c r="B368" s="106" t="s">
        <v>671</v>
      </c>
      <c r="C368" s="106">
        <v>7</v>
      </c>
      <c r="D368" s="106">
        <v>105.5</v>
      </c>
    </row>
    <row r="369" spans="1:4" x14ac:dyDescent="0.25">
      <c r="A369" s="107">
        <v>1542241</v>
      </c>
      <c r="B369" s="106" t="s">
        <v>671</v>
      </c>
      <c r="C369" s="106">
        <v>17</v>
      </c>
      <c r="D369" s="106">
        <v>105.5</v>
      </c>
    </row>
    <row r="370" spans="1:4" x14ac:dyDescent="0.25">
      <c r="A370" s="107">
        <v>1542241</v>
      </c>
      <c r="B370" s="106" t="s">
        <v>669</v>
      </c>
      <c r="C370" s="106">
        <v>3</v>
      </c>
      <c r="D370" s="106">
        <v>105.5</v>
      </c>
    </row>
    <row r="371" spans="1:4" x14ac:dyDescent="0.25">
      <c r="A371" s="107">
        <v>5878545</v>
      </c>
      <c r="B371" s="106" t="s">
        <v>670</v>
      </c>
      <c r="C371" s="106">
        <v>7</v>
      </c>
      <c r="D371" s="106">
        <v>105.5</v>
      </c>
    </row>
    <row r="372" spans="1:4" x14ac:dyDescent="0.25">
      <c r="A372" s="107">
        <v>5878545</v>
      </c>
      <c r="B372" s="106" t="s">
        <v>670</v>
      </c>
      <c r="C372" s="106">
        <v>3</v>
      </c>
      <c r="D372" s="106">
        <v>105.5</v>
      </c>
    </row>
    <row r="373" spans="1:4" x14ac:dyDescent="0.25">
      <c r="A373" s="107">
        <v>5878545</v>
      </c>
      <c r="B373" s="106" t="s">
        <v>674</v>
      </c>
      <c r="C373" s="106">
        <v>1</v>
      </c>
      <c r="D373" s="106">
        <v>105.5</v>
      </c>
    </row>
    <row r="374" spans="1:4" x14ac:dyDescent="0.25">
      <c r="A374" s="107">
        <v>5878545</v>
      </c>
      <c r="B374" s="106" t="s">
        <v>670</v>
      </c>
      <c r="C374" s="106">
        <v>7</v>
      </c>
      <c r="D374" s="106">
        <v>105.5</v>
      </c>
    </row>
    <row r="375" spans="1:4" x14ac:dyDescent="0.25">
      <c r="A375" s="107">
        <v>5878545</v>
      </c>
      <c r="B375" s="106" t="s">
        <v>672</v>
      </c>
      <c r="C375" s="106">
        <v>9</v>
      </c>
      <c r="D375" s="106">
        <v>105.5</v>
      </c>
    </row>
    <row r="376" spans="1:4" x14ac:dyDescent="0.25">
      <c r="A376" s="107">
        <v>5878545</v>
      </c>
      <c r="B376" s="106" t="s">
        <v>670</v>
      </c>
      <c r="C376" s="106">
        <v>3</v>
      </c>
      <c r="D376" s="106">
        <v>105.5</v>
      </c>
    </row>
    <row r="377" spans="1:4" x14ac:dyDescent="0.25">
      <c r="A377" s="107">
        <v>5878545</v>
      </c>
      <c r="B377" s="106" t="s">
        <v>674</v>
      </c>
      <c r="C377" s="106">
        <v>3</v>
      </c>
      <c r="D377" s="106">
        <v>105.5</v>
      </c>
    </row>
    <row r="378" spans="1:4" x14ac:dyDescent="0.25">
      <c r="A378" s="107">
        <v>5878545</v>
      </c>
      <c r="B378" s="106" t="s">
        <v>667</v>
      </c>
      <c r="C378" s="106">
        <v>7</v>
      </c>
      <c r="D378" s="106">
        <v>105.5</v>
      </c>
    </row>
    <row r="379" spans="1:4" x14ac:dyDescent="0.25">
      <c r="A379" s="107">
        <v>5878545</v>
      </c>
      <c r="B379" s="106" t="s">
        <v>672</v>
      </c>
      <c r="C379" s="106">
        <v>11</v>
      </c>
      <c r="D379" s="106">
        <v>105.5</v>
      </c>
    </row>
    <row r="380" spans="1:4" x14ac:dyDescent="0.25">
      <c r="A380" s="107">
        <v>1543191</v>
      </c>
      <c r="B380" s="106" t="s">
        <v>667</v>
      </c>
      <c r="C380" s="106">
        <v>3</v>
      </c>
      <c r="D380" s="106">
        <v>110.45</v>
      </c>
    </row>
    <row r="381" spans="1:4" x14ac:dyDescent="0.25">
      <c r="A381" s="107">
        <v>1543191</v>
      </c>
      <c r="B381" s="106" t="s">
        <v>668</v>
      </c>
      <c r="C381" s="106">
        <v>9</v>
      </c>
      <c r="D381" s="106">
        <v>110.45</v>
      </c>
    </row>
    <row r="382" spans="1:4" x14ac:dyDescent="0.25">
      <c r="A382" s="107">
        <v>1543191</v>
      </c>
      <c r="B382" s="106" t="s">
        <v>673</v>
      </c>
      <c r="C382" s="106">
        <v>13</v>
      </c>
      <c r="D382" s="106">
        <v>110.45</v>
      </c>
    </row>
    <row r="383" spans="1:4" x14ac:dyDescent="0.25">
      <c r="A383" s="107">
        <v>1543191</v>
      </c>
      <c r="B383" s="106" t="s">
        <v>668</v>
      </c>
      <c r="C383" s="106">
        <v>1</v>
      </c>
      <c r="D383" s="106">
        <v>110.45</v>
      </c>
    </row>
    <row r="384" spans="1:4" x14ac:dyDescent="0.25">
      <c r="A384" s="107">
        <v>1543191</v>
      </c>
      <c r="B384" s="106" t="s">
        <v>672</v>
      </c>
      <c r="C384" s="106">
        <v>13</v>
      </c>
      <c r="D384" s="106">
        <v>110.45</v>
      </c>
    </row>
    <row r="385" spans="1:4" x14ac:dyDescent="0.25">
      <c r="A385" s="107">
        <v>1543191</v>
      </c>
      <c r="B385" s="106" t="s">
        <v>670</v>
      </c>
      <c r="C385" s="106">
        <v>15</v>
      </c>
      <c r="D385" s="106">
        <v>110.45</v>
      </c>
    </row>
    <row r="386" spans="1:4" x14ac:dyDescent="0.25">
      <c r="A386" s="107">
        <v>1543191</v>
      </c>
      <c r="B386" s="106" t="s">
        <v>671</v>
      </c>
      <c r="C386" s="106">
        <v>5</v>
      </c>
      <c r="D386" s="106">
        <v>110.45</v>
      </c>
    </row>
    <row r="387" spans="1:4" x14ac:dyDescent="0.25">
      <c r="A387" s="107">
        <v>1543191</v>
      </c>
      <c r="B387" s="106" t="s">
        <v>667</v>
      </c>
      <c r="C387" s="106">
        <v>9</v>
      </c>
      <c r="D387" s="106">
        <v>110.45</v>
      </c>
    </row>
    <row r="388" spans="1:4" x14ac:dyDescent="0.25">
      <c r="A388" s="107">
        <v>1543191</v>
      </c>
      <c r="B388" s="106" t="s">
        <v>673</v>
      </c>
      <c r="C388" s="106">
        <v>9</v>
      </c>
      <c r="D388" s="106">
        <v>110.45</v>
      </c>
    </row>
    <row r="389" spans="1:4" x14ac:dyDescent="0.25">
      <c r="A389" s="107">
        <v>1543191</v>
      </c>
      <c r="B389" s="106" t="s">
        <v>667</v>
      </c>
      <c r="C389" s="106">
        <v>1</v>
      </c>
      <c r="D389" s="106">
        <v>110.45</v>
      </c>
    </row>
    <row r="390" spans="1:4" x14ac:dyDescent="0.25">
      <c r="A390" s="107">
        <v>1543191</v>
      </c>
      <c r="B390" s="106" t="s">
        <v>672</v>
      </c>
      <c r="C390" s="106">
        <v>9</v>
      </c>
      <c r="D390" s="106">
        <v>110.45</v>
      </c>
    </row>
    <row r="391" spans="1:4" x14ac:dyDescent="0.25">
      <c r="A391" s="107">
        <v>1543191</v>
      </c>
      <c r="B391" s="106" t="s">
        <v>667</v>
      </c>
      <c r="C391" s="106">
        <v>13</v>
      </c>
      <c r="D391" s="106">
        <v>110.45</v>
      </c>
    </row>
    <row r="392" spans="1:4" x14ac:dyDescent="0.25">
      <c r="A392" s="107">
        <v>1543191</v>
      </c>
      <c r="B392" s="106" t="s">
        <v>669</v>
      </c>
      <c r="C392" s="106">
        <v>15</v>
      </c>
      <c r="D392" s="106">
        <v>110.45</v>
      </c>
    </row>
    <row r="393" spans="1:4" x14ac:dyDescent="0.25">
      <c r="A393" s="107">
        <v>1543191</v>
      </c>
      <c r="B393" s="106" t="s">
        <v>673</v>
      </c>
      <c r="C393" s="106">
        <v>9</v>
      </c>
      <c r="D393" s="106">
        <v>110.45</v>
      </c>
    </row>
    <row r="394" spans="1:4" x14ac:dyDescent="0.25">
      <c r="A394" s="107">
        <v>7198896</v>
      </c>
      <c r="B394" s="106" t="s">
        <v>672</v>
      </c>
      <c r="C394" s="106">
        <v>15</v>
      </c>
      <c r="D394" s="106">
        <v>110.45</v>
      </c>
    </row>
    <row r="395" spans="1:4" x14ac:dyDescent="0.25">
      <c r="A395" s="107">
        <v>7198896</v>
      </c>
      <c r="B395" s="106" t="s">
        <v>672</v>
      </c>
      <c r="C395" s="106">
        <v>11</v>
      </c>
      <c r="D395" s="106">
        <v>110.45</v>
      </c>
    </row>
    <row r="396" spans="1:4" x14ac:dyDescent="0.25">
      <c r="A396" s="107">
        <v>7198896</v>
      </c>
      <c r="B396" s="106" t="s">
        <v>668</v>
      </c>
      <c r="C396" s="106">
        <v>3</v>
      </c>
      <c r="D396" s="106">
        <v>110.45</v>
      </c>
    </row>
    <row r="397" spans="1:4" x14ac:dyDescent="0.25">
      <c r="A397" s="107">
        <v>7198896</v>
      </c>
      <c r="B397" s="106" t="s">
        <v>667</v>
      </c>
      <c r="C397" s="106">
        <v>17</v>
      </c>
      <c r="D397" s="106">
        <v>110.45</v>
      </c>
    </row>
    <row r="398" spans="1:4" x14ac:dyDescent="0.25">
      <c r="A398" s="107">
        <v>8604534</v>
      </c>
      <c r="B398" s="106" t="s">
        <v>667</v>
      </c>
      <c r="C398" s="106">
        <v>15</v>
      </c>
      <c r="D398" s="106">
        <v>116.99</v>
      </c>
    </row>
    <row r="399" spans="1:4" x14ac:dyDescent="0.25">
      <c r="A399" s="107">
        <v>8604534</v>
      </c>
      <c r="B399" s="106" t="s">
        <v>673</v>
      </c>
      <c r="C399" s="106">
        <v>13</v>
      </c>
      <c r="D399" s="106">
        <v>116.99</v>
      </c>
    </row>
    <row r="400" spans="1:4" x14ac:dyDescent="0.25">
      <c r="A400" s="107">
        <v>8604534</v>
      </c>
      <c r="B400" s="106" t="s">
        <v>667</v>
      </c>
      <c r="C400" s="106">
        <v>17</v>
      </c>
      <c r="D400" s="106">
        <v>116.99</v>
      </c>
    </row>
    <row r="401" spans="1:4" x14ac:dyDescent="0.25">
      <c r="A401" s="107">
        <v>8604534</v>
      </c>
      <c r="B401" s="106" t="s">
        <v>674</v>
      </c>
      <c r="C401" s="106">
        <v>13</v>
      </c>
      <c r="D401" s="106">
        <v>116.99</v>
      </c>
    </row>
    <row r="402" spans="1:4" x14ac:dyDescent="0.25">
      <c r="A402" s="107">
        <v>8604534</v>
      </c>
      <c r="B402" s="106" t="s">
        <v>668</v>
      </c>
      <c r="C402" s="106">
        <v>9</v>
      </c>
      <c r="D402" s="106">
        <v>116.99</v>
      </c>
    </row>
    <row r="403" spans="1:4" x14ac:dyDescent="0.25">
      <c r="A403" s="107">
        <v>10947323</v>
      </c>
      <c r="B403" s="106" t="s">
        <v>670</v>
      </c>
      <c r="C403" s="106">
        <v>5</v>
      </c>
      <c r="D403" s="106">
        <v>116.99</v>
      </c>
    </row>
    <row r="404" spans="1:4" x14ac:dyDescent="0.25">
      <c r="A404" s="107">
        <v>10947323</v>
      </c>
      <c r="B404" s="106" t="s">
        <v>671</v>
      </c>
      <c r="C404" s="106">
        <v>1</v>
      </c>
      <c r="D404" s="106">
        <v>116.99</v>
      </c>
    </row>
    <row r="405" spans="1:4" x14ac:dyDescent="0.25">
      <c r="A405" s="107">
        <v>10947323</v>
      </c>
      <c r="B405" s="106" t="s">
        <v>668</v>
      </c>
      <c r="C405" s="106">
        <v>7</v>
      </c>
      <c r="D405" s="106">
        <v>116.99</v>
      </c>
    </row>
    <row r="406" spans="1:4" x14ac:dyDescent="0.25">
      <c r="A406" s="107">
        <v>10947323</v>
      </c>
      <c r="B406" s="106" t="s">
        <v>669</v>
      </c>
      <c r="C406" s="106">
        <v>15</v>
      </c>
      <c r="D406" s="106">
        <v>116.99</v>
      </c>
    </row>
    <row r="407" spans="1:4" x14ac:dyDescent="0.25">
      <c r="A407" s="107">
        <v>10947323</v>
      </c>
      <c r="B407" s="106" t="s">
        <v>674</v>
      </c>
      <c r="C407" s="106">
        <v>13</v>
      </c>
      <c r="D407" s="106">
        <v>116.99</v>
      </c>
    </row>
    <row r="408" spans="1:4" x14ac:dyDescent="0.25">
      <c r="A408" s="107"/>
      <c r="B408" s="106"/>
      <c r="C408" s="106"/>
      <c r="D408" s="106"/>
    </row>
    <row r="409" spans="1:4" x14ac:dyDescent="0.25">
      <c r="A409" s="107"/>
      <c r="B409" s="106"/>
      <c r="C409" s="106"/>
      <c r="D409" s="106"/>
    </row>
    <row r="410" spans="1:4" x14ac:dyDescent="0.25">
      <c r="A410" s="107"/>
      <c r="B410" s="106"/>
      <c r="C410" s="106"/>
      <c r="D410" s="106"/>
    </row>
    <row r="411" spans="1:4" x14ac:dyDescent="0.25">
      <c r="A411" s="107"/>
      <c r="B411" s="106"/>
      <c r="C411" s="106"/>
      <c r="D411" s="106"/>
    </row>
    <row r="412" spans="1:4" x14ac:dyDescent="0.25">
      <c r="A412" s="107"/>
      <c r="B412" s="106"/>
      <c r="C412" s="106"/>
      <c r="D412" s="106"/>
    </row>
    <row r="413" spans="1:4" x14ac:dyDescent="0.25">
      <c r="A413" s="107"/>
      <c r="B413" s="106"/>
      <c r="C413" s="106"/>
      <c r="D413" s="106"/>
    </row>
    <row r="414" spans="1:4" x14ac:dyDescent="0.25">
      <c r="A414" s="107"/>
      <c r="B414" s="106"/>
      <c r="C414" s="106"/>
      <c r="D414" s="106"/>
    </row>
    <row r="415" spans="1:4" x14ac:dyDescent="0.25">
      <c r="A415" s="107"/>
      <c r="B415" s="106"/>
      <c r="C415" s="106"/>
      <c r="D415" s="106"/>
    </row>
    <row r="416" spans="1:4" x14ac:dyDescent="0.25">
      <c r="A416" s="107"/>
      <c r="B416" s="106"/>
      <c r="C416" s="106"/>
      <c r="D416" s="106"/>
    </row>
    <row r="417" spans="1:4" x14ac:dyDescent="0.25">
      <c r="A417" s="107"/>
      <c r="B417" s="106"/>
      <c r="C417" s="106"/>
      <c r="D417" s="106"/>
    </row>
    <row r="418" spans="1:4" x14ac:dyDescent="0.25">
      <c r="A418" s="107"/>
      <c r="B418" s="106"/>
      <c r="C418" s="106"/>
      <c r="D418" s="106"/>
    </row>
    <row r="419" spans="1:4" x14ac:dyDescent="0.25">
      <c r="A419" s="107"/>
      <c r="B419" s="106"/>
      <c r="C419" s="106"/>
      <c r="D419" s="106"/>
    </row>
    <row r="420" spans="1:4" x14ac:dyDescent="0.25">
      <c r="A420" s="107"/>
      <c r="B420" s="106"/>
      <c r="C420" s="106"/>
      <c r="D420" s="106"/>
    </row>
    <row r="421" spans="1:4" x14ac:dyDescent="0.25">
      <c r="A421" s="107"/>
      <c r="B421" s="106"/>
      <c r="C421" s="106"/>
      <c r="D421" s="106"/>
    </row>
    <row r="422" spans="1:4" x14ac:dyDescent="0.25">
      <c r="A422" s="107"/>
      <c r="B422" s="106"/>
      <c r="C422" s="106"/>
      <c r="D422" s="106"/>
    </row>
    <row r="423" spans="1:4" x14ac:dyDescent="0.25">
      <c r="A423" s="107"/>
      <c r="B423" s="106"/>
      <c r="C423" s="106"/>
      <c r="D423" s="106"/>
    </row>
    <row r="424" spans="1:4" x14ac:dyDescent="0.25">
      <c r="A424" s="107"/>
      <c r="B424" s="106"/>
      <c r="C424" s="106"/>
      <c r="D424" s="106"/>
    </row>
    <row r="425" spans="1:4" x14ac:dyDescent="0.25">
      <c r="A425" s="107"/>
      <c r="B425" s="106"/>
      <c r="C425" s="106"/>
      <c r="D425" s="106"/>
    </row>
    <row r="426" spans="1:4" x14ac:dyDescent="0.25">
      <c r="A426" s="107"/>
      <c r="B426" s="106"/>
      <c r="C426" s="106"/>
      <c r="D426" s="106"/>
    </row>
    <row r="427" spans="1:4" x14ac:dyDescent="0.25">
      <c r="A427" s="107"/>
      <c r="B427" s="106"/>
      <c r="C427" s="106"/>
      <c r="D427" s="106"/>
    </row>
    <row r="428" spans="1:4" x14ac:dyDescent="0.25">
      <c r="A428" s="107"/>
      <c r="B428" s="106"/>
      <c r="C428" s="106"/>
      <c r="D428" s="106"/>
    </row>
    <row r="429" spans="1:4" x14ac:dyDescent="0.25">
      <c r="A429" s="107"/>
      <c r="B429" s="106"/>
      <c r="C429" s="106"/>
      <c r="D429" s="106"/>
    </row>
    <row r="430" spans="1:4" x14ac:dyDescent="0.25">
      <c r="A430" s="107"/>
      <c r="B430" s="106"/>
      <c r="C430" s="106"/>
      <c r="D430" s="106"/>
    </row>
    <row r="431" spans="1:4" x14ac:dyDescent="0.25">
      <c r="A431" s="107"/>
      <c r="B431" s="106"/>
      <c r="C431" s="106"/>
      <c r="D431" s="106"/>
    </row>
    <row r="432" spans="1:4" x14ac:dyDescent="0.25">
      <c r="A432" s="107"/>
      <c r="B432" s="106"/>
      <c r="C432" s="106"/>
      <c r="D432" s="106"/>
    </row>
    <row r="433" spans="1:4" x14ac:dyDescent="0.25">
      <c r="A433" s="107"/>
      <c r="B433" s="106"/>
      <c r="C433" s="106"/>
      <c r="D433" s="106"/>
    </row>
    <row r="434" spans="1:4" x14ac:dyDescent="0.25">
      <c r="A434" s="107"/>
      <c r="B434" s="106"/>
      <c r="C434" s="106"/>
      <c r="D434" s="106"/>
    </row>
    <row r="435" spans="1:4" x14ac:dyDescent="0.25">
      <c r="A435" s="107"/>
      <c r="B435" s="106"/>
      <c r="C435" s="106"/>
      <c r="D435" s="106"/>
    </row>
    <row r="436" spans="1:4" x14ac:dyDescent="0.25">
      <c r="A436" s="107"/>
      <c r="B436" s="106"/>
      <c r="C436" s="106"/>
      <c r="D436" s="106"/>
    </row>
    <row r="437" spans="1:4" x14ac:dyDescent="0.25">
      <c r="A437" s="107"/>
      <c r="B437" s="106"/>
      <c r="C437" s="106"/>
      <c r="D437" s="106"/>
    </row>
    <row r="438" spans="1:4" x14ac:dyDescent="0.25">
      <c r="A438" s="107"/>
      <c r="B438" s="106"/>
      <c r="C438" s="106"/>
      <c r="D438" s="106"/>
    </row>
    <row r="439" spans="1:4" x14ac:dyDescent="0.25">
      <c r="A439" s="107"/>
      <c r="B439" s="106"/>
      <c r="C439" s="106"/>
      <c r="D439" s="106"/>
    </row>
    <row r="440" spans="1:4" x14ac:dyDescent="0.25">
      <c r="A440" s="107"/>
      <c r="B440" s="106"/>
      <c r="C440" s="106"/>
      <c r="D440" s="106"/>
    </row>
    <row r="441" spans="1:4" x14ac:dyDescent="0.25">
      <c r="A441" s="107"/>
      <c r="B441" s="106"/>
      <c r="C441" s="106"/>
      <c r="D441" s="106"/>
    </row>
    <row r="442" spans="1:4" x14ac:dyDescent="0.25">
      <c r="A442" s="107"/>
      <c r="B442" s="106"/>
      <c r="C442" s="106"/>
      <c r="D442" s="106"/>
    </row>
    <row r="443" spans="1:4" x14ac:dyDescent="0.25">
      <c r="A443" s="107"/>
      <c r="B443" s="106"/>
      <c r="C443" s="106"/>
      <c r="D443" s="106"/>
    </row>
    <row r="444" spans="1:4" x14ac:dyDescent="0.25">
      <c r="A444" s="107"/>
      <c r="B444" s="106"/>
      <c r="C444" s="106"/>
      <c r="D444" s="106"/>
    </row>
    <row r="445" spans="1:4" x14ac:dyDescent="0.25">
      <c r="A445" s="107"/>
      <c r="B445" s="106"/>
      <c r="C445" s="106"/>
      <c r="D445" s="106"/>
    </row>
    <row r="446" spans="1:4" x14ac:dyDescent="0.25">
      <c r="A446" s="107"/>
      <c r="B446" s="106"/>
      <c r="C446" s="106"/>
      <c r="D446" s="106"/>
    </row>
    <row r="447" spans="1:4" x14ac:dyDescent="0.25">
      <c r="A447" s="107"/>
      <c r="B447" s="106"/>
      <c r="C447" s="106"/>
      <c r="D447" s="106"/>
    </row>
    <row r="448" spans="1:4" x14ac:dyDescent="0.25">
      <c r="A448" s="107"/>
      <c r="B448" s="106"/>
      <c r="C448" s="106"/>
      <c r="D448" s="106"/>
    </row>
    <row r="449" spans="1:4" x14ac:dyDescent="0.25">
      <c r="A449" s="107"/>
      <c r="B449" s="106"/>
      <c r="C449" s="106"/>
      <c r="D449" s="106"/>
    </row>
    <row r="450" spans="1:4" x14ac:dyDescent="0.25">
      <c r="A450" s="107"/>
      <c r="B450" s="106"/>
      <c r="C450" s="106"/>
      <c r="D450" s="106"/>
    </row>
    <row r="451" spans="1:4" x14ac:dyDescent="0.25">
      <c r="A451" s="107"/>
      <c r="B451" s="106"/>
      <c r="C451" s="106"/>
      <c r="D451" s="106"/>
    </row>
    <row r="452" spans="1:4" x14ac:dyDescent="0.25">
      <c r="A452" s="107"/>
      <c r="B452" s="106"/>
      <c r="C452" s="106"/>
      <c r="D452" s="106"/>
    </row>
    <row r="453" spans="1:4" x14ac:dyDescent="0.25">
      <c r="A453" s="107"/>
      <c r="B453" s="106"/>
      <c r="C453" s="106"/>
      <c r="D453" s="106"/>
    </row>
    <row r="454" spans="1:4" x14ac:dyDescent="0.25">
      <c r="A454" s="107"/>
      <c r="B454" s="106"/>
      <c r="C454" s="106"/>
      <c r="D454" s="106"/>
    </row>
    <row r="455" spans="1:4" x14ac:dyDescent="0.25">
      <c r="A455" s="107"/>
      <c r="B455" s="106"/>
      <c r="C455" s="106"/>
      <c r="D455" s="106"/>
    </row>
    <row r="456" spans="1:4" x14ac:dyDescent="0.25">
      <c r="A456" s="107"/>
      <c r="B456" s="106"/>
      <c r="C456" s="106"/>
      <c r="D456" s="106"/>
    </row>
    <row r="457" spans="1:4" x14ac:dyDescent="0.25">
      <c r="A457" s="107"/>
      <c r="B457" s="106"/>
      <c r="C457" s="106"/>
      <c r="D457" s="106"/>
    </row>
    <row r="458" spans="1:4" x14ac:dyDescent="0.25">
      <c r="A458" s="107"/>
      <c r="B458" s="106"/>
      <c r="C458" s="106"/>
      <c r="D458" s="106"/>
    </row>
    <row r="459" spans="1:4" x14ac:dyDescent="0.25">
      <c r="A459" s="107"/>
      <c r="B459" s="106"/>
      <c r="C459" s="106"/>
      <c r="D459" s="106"/>
    </row>
    <row r="460" spans="1:4" x14ac:dyDescent="0.25">
      <c r="A460" s="107"/>
      <c r="B460" s="106"/>
      <c r="C460" s="106"/>
      <c r="D460" s="106"/>
    </row>
    <row r="461" spans="1:4" x14ac:dyDescent="0.25">
      <c r="A461" s="107"/>
      <c r="B461" s="106"/>
      <c r="C461" s="106"/>
      <c r="D461" s="106"/>
    </row>
    <row r="462" spans="1:4" x14ac:dyDescent="0.25">
      <c r="A462" s="107"/>
      <c r="B462" s="106"/>
      <c r="C462" s="106"/>
      <c r="D462" s="106"/>
    </row>
    <row r="463" spans="1:4" x14ac:dyDescent="0.25">
      <c r="A463" s="107"/>
      <c r="B463" s="106"/>
      <c r="C463" s="106"/>
      <c r="D463" s="106"/>
    </row>
    <row r="464" spans="1:4" x14ac:dyDescent="0.25">
      <c r="A464" s="107"/>
      <c r="B464" s="106"/>
      <c r="C464" s="106"/>
      <c r="D464" s="106"/>
    </row>
    <row r="465" spans="1:4" x14ac:dyDescent="0.25">
      <c r="A465" s="107"/>
      <c r="B465" s="106"/>
      <c r="C465" s="106"/>
      <c r="D465" s="106"/>
    </row>
    <row r="466" spans="1:4" x14ac:dyDescent="0.25">
      <c r="A466" s="107"/>
      <c r="B466" s="106"/>
      <c r="C466" s="106"/>
      <c r="D466" s="106"/>
    </row>
    <row r="467" spans="1:4" x14ac:dyDescent="0.25">
      <c r="A467" s="107"/>
      <c r="B467" s="106"/>
      <c r="C467" s="106"/>
      <c r="D467" s="106"/>
    </row>
    <row r="468" spans="1:4" x14ac:dyDescent="0.25">
      <c r="A468" s="107"/>
      <c r="B468" s="106"/>
      <c r="C468" s="106"/>
      <c r="D468" s="106"/>
    </row>
    <row r="469" spans="1:4" x14ac:dyDescent="0.25">
      <c r="A469" s="107"/>
      <c r="B469" s="106"/>
      <c r="C469" s="106"/>
      <c r="D469" s="106"/>
    </row>
    <row r="470" spans="1:4" x14ac:dyDescent="0.25">
      <c r="A470" s="107"/>
      <c r="B470" s="106"/>
      <c r="C470" s="106"/>
      <c r="D470" s="106"/>
    </row>
    <row r="471" spans="1:4" x14ac:dyDescent="0.25">
      <c r="A471" s="107"/>
      <c r="B471" s="106"/>
      <c r="C471" s="106"/>
      <c r="D471" s="106"/>
    </row>
    <row r="472" spans="1:4" x14ac:dyDescent="0.25">
      <c r="A472" s="107"/>
      <c r="B472" s="106"/>
      <c r="C472" s="106"/>
      <c r="D472" s="106"/>
    </row>
    <row r="473" spans="1:4" x14ac:dyDescent="0.25">
      <c r="A473" s="107"/>
      <c r="B473" s="106"/>
      <c r="C473" s="106"/>
      <c r="D473" s="106"/>
    </row>
    <row r="474" spans="1:4" x14ac:dyDescent="0.25">
      <c r="A474" s="107"/>
      <c r="B474" s="106"/>
      <c r="C474" s="106"/>
      <c r="D474" s="106"/>
    </row>
    <row r="475" spans="1:4" x14ac:dyDescent="0.25">
      <c r="A475" s="107"/>
      <c r="B475" s="106"/>
      <c r="C475" s="106"/>
      <c r="D475" s="106"/>
    </row>
    <row r="476" spans="1:4" x14ac:dyDescent="0.25">
      <c r="A476" s="107"/>
      <c r="B476" s="106"/>
      <c r="C476" s="106"/>
      <c r="D476" s="106"/>
    </row>
    <row r="477" spans="1:4" x14ac:dyDescent="0.25">
      <c r="A477" s="107"/>
      <c r="B477" s="106"/>
      <c r="C477" s="106"/>
      <c r="D477" s="106"/>
    </row>
    <row r="478" spans="1:4" x14ac:dyDescent="0.25">
      <c r="A478" s="107"/>
      <c r="B478" s="106"/>
      <c r="C478" s="106"/>
      <c r="D478" s="106"/>
    </row>
    <row r="479" spans="1:4" x14ac:dyDescent="0.25">
      <c r="A479" s="107"/>
      <c r="B479" s="106"/>
      <c r="C479" s="106"/>
      <c r="D479" s="106"/>
    </row>
    <row r="480" spans="1:4" x14ac:dyDescent="0.25">
      <c r="A480" s="107"/>
      <c r="B480" s="106"/>
      <c r="C480" s="106"/>
      <c r="D480" s="106"/>
    </row>
    <row r="481" spans="1:4" x14ac:dyDescent="0.25">
      <c r="A481" s="107"/>
      <c r="B481" s="106"/>
      <c r="C481" s="106"/>
      <c r="D481" s="106"/>
    </row>
    <row r="482" spans="1:4" x14ac:dyDescent="0.25">
      <c r="A482" s="107"/>
      <c r="B482" s="106"/>
      <c r="C482" s="106"/>
      <c r="D482" s="106"/>
    </row>
    <row r="483" spans="1:4" x14ac:dyDescent="0.25">
      <c r="A483" s="107"/>
      <c r="B483" s="106"/>
      <c r="C483" s="106"/>
      <c r="D483" s="106"/>
    </row>
    <row r="484" spans="1:4" x14ac:dyDescent="0.25">
      <c r="A484" s="107"/>
      <c r="B484" s="106"/>
      <c r="C484" s="106"/>
      <c r="D484" s="106"/>
    </row>
    <row r="485" spans="1:4" x14ac:dyDescent="0.25">
      <c r="A485" s="107"/>
      <c r="B485" s="106"/>
      <c r="C485" s="106"/>
      <c r="D485" s="106"/>
    </row>
    <row r="486" spans="1:4" x14ac:dyDescent="0.25">
      <c r="A486" s="107"/>
      <c r="B486" s="106"/>
      <c r="C486" s="106"/>
      <c r="D486" s="106"/>
    </row>
    <row r="487" spans="1:4" x14ac:dyDescent="0.25">
      <c r="A487" s="107"/>
      <c r="B487" s="106"/>
      <c r="C487" s="106"/>
      <c r="D487" s="106"/>
    </row>
    <row r="488" spans="1:4" x14ac:dyDescent="0.25">
      <c r="A488" s="107"/>
      <c r="B488" s="106"/>
      <c r="C488" s="106"/>
      <c r="D488" s="106"/>
    </row>
    <row r="489" spans="1:4" x14ac:dyDescent="0.25">
      <c r="A489" s="107"/>
      <c r="B489" s="106"/>
      <c r="C489" s="106"/>
      <c r="D489" s="106"/>
    </row>
    <row r="490" spans="1:4" x14ac:dyDescent="0.25">
      <c r="A490" s="107"/>
      <c r="B490" s="106"/>
      <c r="C490" s="106"/>
      <c r="D490" s="106"/>
    </row>
    <row r="491" spans="1:4" x14ac:dyDescent="0.25">
      <c r="A491" s="107"/>
      <c r="B491" s="106"/>
      <c r="C491" s="106"/>
      <c r="D491" s="106"/>
    </row>
    <row r="492" spans="1:4" x14ac:dyDescent="0.25">
      <c r="A492" s="107"/>
      <c r="B492" s="106"/>
      <c r="C492" s="106"/>
      <c r="D492" s="106"/>
    </row>
    <row r="493" spans="1:4" x14ac:dyDescent="0.25">
      <c r="A493" s="107"/>
      <c r="B493" s="106"/>
      <c r="C493" s="106"/>
      <c r="D493" s="106"/>
    </row>
    <row r="494" spans="1:4" x14ac:dyDescent="0.25">
      <c r="A494" s="107"/>
      <c r="B494" s="106"/>
      <c r="C494" s="106"/>
      <c r="D494" s="106"/>
    </row>
    <row r="495" spans="1:4" x14ac:dyDescent="0.25">
      <c r="A495" s="107"/>
      <c r="B495" s="106"/>
      <c r="C495" s="106"/>
      <c r="D495" s="106"/>
    </row>
    <row r="496" spans="1:4" x14ac:dyDescent="0.25">
      <c r="A496" s="107"/>
      <c r="B496" s="106"/>
      <c r="C496" s="106"/>
      <c r="D496" s="106"/>
    </row>
    <row r="497" spans="1:4" x14ac:dyDescent="0.25">
      <c r="A497" s="107"/>
      <c r="B497" s="106"/>
      <c r="C497" s="106"/>
      <c r="D497" s="106"/>
    </row>
    <row r="498" spans="1:4" x14ac:dyDescent="0.25">
      <c r="A498" s="107"/>
      <c r="B498" s="106"/>
      <c r="C498" s="106"/>
      <c r="D498" s="106"/>
    </row>
    <row r="499" spans="1:4" x14ac:dyDescent="0.25">
      <c r="A499" s="107"/>
      <c r="B499" s="106"/>
      <c r="C499" s="106"/>
      <c r="D499" s="106"/>
    </row>
    <row r="500" spans="1:4" x14ac:dyDescent="0.25">
      <c r="A500" s="107"/>
      <c r="B500" s="106"/>
      <c r="C500" s="106"/>
      <c r="D500" s="106"/>
    </row>
    <row r="501" spans="1:4" x14ac:dyDescent="0.25">
      <c r="A501" s="107"/>
      <c r="B501" s="106"/>
      <c r="C501" s="106"/>
      <c r="D501" s="106"/>
    </row>
    <row r="502" spans="1:4" x14ac:dyDescent="0.25">
      <c r="A502" s="107"/>
      <c r="B502" s="106"/>
      <c r="C502" s="106"/>
      <c r="D502" s="106"/>
    </row>
    <row r="503" spans="1:4" x14ac:dyDescent="0.25">
      <c r="A503" s="107"/>
      <c r="B503" s="106"/>
      <c r="C503" s="106"/>
      <c r="D503" s="106"/>
    </row>
    <row r="504" spans="1:4" x14ac:dyDescent="0.25">
      <c r="A504" s="107"/>
      <c r="B504" s="106"/>
      <c r="C504" s="106"/>
      <c r="D504" s="106"/>
    </row>
    <row r="505" spans="1:4" x14ac:dyDescent="0.25">
      <c r="A505" s="107"/>
      <c r="B505" s="106"/>
      <c r="C505" s="106"/>
      <c r="D505" s="106"/>
    </row>
    <row r="506" spans="1:4" x14ac:dyDescent="0.25">
      <c r="A506" s="107"/>
      <c r="B506" s="106"/>
      <c r="C506" s="106"/>
      <c r="D506" s="106"/>
    </row>
    <row r="507" spans="1:4" x14ac:dyDescent="0.25">
      <c r="A507" s="107"/>
      <c r="B507" s="106"/>
      <c r="C507" s="106"/>
      <c r="D507" s="106"/>
    </row>
    <row r="508" spans="1:4" x14ac:dyDescent="0.25">
      <c r="A508" s="107"/>
      <c r="B508" s="106"/>
      <c r="C508" s="106"/>
      <c r="D508" s="106"/>
    </row>
    <row r="509" spans="1:4" x14ac:dyDescent="0.25">
      <c r="A509" s="107"/>
      <c r="B509" s="106"/>
      <c r="C509" s="106"/>
      <c r="D509" s="106"/>
    </row>
    <row r="510" spans="1:4" x14ac:dyDescent="0.25">
      <c r="A510" s="107"/>
      <c r="B510" s="106"/>
      <c r="C510" s="106"/>
      <c r="D510" s="106"/>
    </row>
    <row r="511" spans="1:4" x14ac:dyDescent="0.25">
      <c r="A511" s="107"/>
      <c r="B511" s="106"/>
      <c r="C511" s="106"/>
      <c r="D511" s="106"/>
    </row>
    <row r="512" spans="1:4" x14ac:dyDescent="0.25">
      <c r="A512" s="107"/>
      <c r="B512" s="106"/>
      <c r="C512" s="106"/>
      <c r="D512" s="106"/>
    </row>
    <row r="513" spans="1:4" x14ac:dyDescent="0.25">
      <c r="A513" s="107"/>
      <c r="B513" s="106"/>
      <c r="C513" s="106"/>
      <c r="D513" s="106"/>
    </row>
    <row r="514" spans="1:4" x14ac:dyDescent="0.25">
      <c r="A514" s="107"/>
      <c r="B514" s="106"/>
      <c r="C514" s="106"/>
      <c r="D514" s="106"/>
    </row>
    <row r="515" spans="1:4" x14ac:dyDescent="0.25">
      <c r="A515" s="107"/>
      <c r="B515" s="106"/>
      <c r="C515" s="106"/>
      <c r="D515" s="106"/>
    </row>
    <row r="516" spans="1:4" x14ac:dyDescent="0.25">
      <c r="A516" s="107"/>
      <c r="B516" s="106"/>
      <c r="C516" s="106"/>
      <c r="D516" s="106"/>
    </row>
    <row r="517" spans="1:4" x14ac:dyDescent="0.25">
      <c r="A517" s="107"/>
      <c r="B517" s="106"/>
      <c r="C517" s="106"/>
      <c r="D517" s="106"/>
    </row>
    <row r="518" spans="1:4" x14ac:dyDescent="0.25">
      <c r="A518" s="107"/>
      <c r="B518" s="106"/>
      <c r="C518" s="106"/>
      <c r="D518" s="106"/>
    </row>
    <row r="519" spans="1:4" x14ac:dyDescent="0.25">
      <c r="A519" s="107"/>
      <c r="B519" s="106"/>
      <c r="C519" s="106"/>
      <c r="D519" s="106"/>
    </row>
    <row r="520" spans="1:4" x14ac:dyDescent="0.25">
      <c r="A520" s="107"/>
      <c r="B520" s="106"/>
      <c r="C520" s="106"/>
      <c r="D520" s="106"/>
    </row>
    <row r="521" spans="1:4" x14ac:dyDescent="0.25">
      <c r="A521" s="107"/>
      <c r="B521" s="106"/>
      <c r="C521" s="106"/>
      <c r="D521" s="106"/>
    </row>
    <row r="522" spans="1:4" x14ac:dyDescent="0.25">
      <c r="A522" s="107"/>
      <c r="B522" s="106"/>
      <c r="C522" s="106"/>
      <c r="D522" s="106"/>
    </row>
    <row r="523" spans="1:4" x14ac:dyDescent="0.25">
      <c r="A523" s="107"/>
      <c r="B523" s="106"/>
      <c r="C523" s="106"/>
      <c r="D523" s="106"/>
    </row>
    <row r="524" spans="1:4" x14ac:dyDescent="0.25">
      <c r="A524" s="107"/>
      <c r="B524" s="106"/>
      <c r="C524" s="106"/>
      <c r="D524" s="106"/>
    </row>
    <row r="525" spans="1:4" x14ac:dyDescent="0.25">
      <c r="A525" s="107"/>
      <c r="B525" s="106"/>
      <c r="C525" s="106"/>
      <c r="D525" s="106"/>
    </row>
    <row r="526" spans="1:4" x14ac:dyDescent="0.25">
      <c r="A526" s="107"/>
      <c r="B526" s="106"/>
      <c r="C526" s="106"/>
      <c r="D526" s="106"/>
    </row>
    <row r="527" spans="1:4" x14ac:dyDescent="0.25">
      <c r="A527" s="107"/>
      <c r="B527" s="106"/>
      <c r="C527" s="106"/>
      <c r="D527" s="106"/>
    </row>
    <row r="528" spans="1:4" x14ac:dyDescent="0.25">
      <c r="A528" s="107"/>
      <c r="B528" s="106"/>
      <c r="C528" s="106"/>
      <c r="D528" s="106"/>
    </row>
    <row r="529" spans="1:4" x14ac:dyDescent="0.25">
      <c r="A529" s="107"/>
      <c r="B529" s="106"/>
      <c r="C529" s="106"/>
      <c r="D529" s="106"/>
    </row>
    <row r="530" spans="1:4" x14ac:dyDescent="0.25">
      <c r="A530" s="107"/>
      <c r="B530" s="106"/>
      <c r="C530" s="106"/>
      <c r="D530" s="106"/>
    </row>
    <row r="531" spans="1:4" x14ac:dyDescent="0.25">
      <c r="A531" s="107"/>
      <c r="B531" s="106"/>
      <c r="C531" s="106"/>
      <c r="D531" s="106"/>
    </row>
    <row r="532" spans="1:4" x14ac:dyDescent="0.25">
      <c r="A532" s="107"/>
      <c r="B532" s="106"/>
      <c r="C532" s="106"/>
      <c r="D532" s="106"/>
    </row>
    <row r="533" spans="1:4" x14ac:dyDescent="0.25">
      <c r="A533" s="107"/>
      <c r="B533" s="106"/>
      <c r="C533" s="106"/>
      <c r="D533" s="106"/>
    </row>
    <row r="534" spans="1:4" x14ac:dyDescent="0.25">
      <c r="A534" s="107"/>
      <c r="B534" s="106"/>
      <c r="C534" s="106"/>
      <c r="D534" s="106"/>
    </row>
    <row r="535" spans="1:4" x14ac:dyDescent="0.25">
      <c r="A535" s="107"/>
      <c r="B535" s="106"/>
      <c r="C535" s="106"/>
      <c r="D535" s="106"/>
    </row>
    <row r="536" spans="1:4" x14ac:dyDescent="0.25">
      <c r="A536" s="107"/>
      <c r="B536" s="106"/>
      <c r="C536" s="106"/>
      <c r="D536" s="106"/>
    </row>
    <row r="537" spans="1:4" x14ac:dyDescent="0.25">
      <c r="A537" s="107"/>
      <c r="B537" s="106"/>
      <c r="C537" s="106"/>
      <c r="D537" s="106"/>
    </row>
    <row r="538" spans="1:4" x14ac:dyDescent="0.25">
      <c r="A538" s="107"/>
      <c r="B538" s="106"/>
      <c r="C538" s="106"/>
      <c r="D538" s="106"/>
    </row>
    <row r="539" spans="1:4" x14ac:dyDescent="0.25">
      <c r="A539" s="107"/>
      <c r="B539" s="106"/>
      <c r="C539" s="106"/>
      <c r="D539" s="106"/>
    </row>
    <row r="540" spans="1:4" x14ac:dyDescent="0.25">
      <c r="A540" s="107"/>
      <c r="B540" s="106"/>
      <c r="C540" s="106"/>
      <c r="D540" s="106"/>
    </row>
    <row r="541" spans="1:4" x14ac:dyDescent="0.25">
      <c r="A541" s="107"/>
      <c r="B541" s="106"/>
      <c r="C541" s="106"/>
      <c r="D541" s="106"/>
    </row>
    <row r="542" spans="1:4" x14ac:dyDescent="0.25">
      <c r="A542" s="107"/>
      <c r="B542" s="106"/>
      <c r="C542" s="106"/>
      <c r="D542" s="106"/>
    </row>
    <row r="543" spans="1:4" x14ac:dyDescent="0.25">
      <c r="A543" s="107"/>
      <c r="B543" s="106"/>
      <c r="C543" s="106"/>
      <c r="D543" s="106"/>
    </row>
    <row r="544" spans="1:4" x14ac:dyDescent="0.25">
      <c r="A544" s="107"/>
      <c r="B544" s="106"/>
      <c r="C544" s="106"/>
      <c r="D544" s="106"/>
    </row>
    <row r="545" spans="1:4" x14ac:dyDescent="0.25">
      <c r="A545" s="107"/>
      <c r="B545" s="106"/>
      <c r="C545" s="106"/>
      <c r="D545" s="106"/>
    </row>
    <row r="546" spans="1:4" x14ac:dyDescent="0.25">
      <c r="A546" s="107"/>
      <c r="B546" s="106"/>
      <c r="C546" s="106"/>
      <c r="D546" s="106"/>
    </row>
    <row r="547" spans="1:4" x14ac:dyDescent="0.25">
      <c r="A547" s="107"/>
      <c r="B547" s="106"/>
      <c r="C547" s="106"/>
      <c r="D547" s="106"/>
    </row>
    <row r="548" spans="1:4" x14ac:dyDescent="0.25">
      <c r="A548" s="107"/>
      <c r="B548" s="106"/>
      <c r="C548" s="106"/>
      <c r="D548" s="106"/>
    </row>
    <row r="549" spans="1:4" x14ac:dyDescent="0.25">
      <c r="A549" s="107"/>
      <c r="B549" s="106"/>
      <c r="C549" s="106"/>
      <c r="D549" s="106"/>
    </row>
    <row r="550" spans="1:4" x14ac:dyDescent="0.25">
      <c r="A550" s="107"/>
      <c r="B550" s="106"/>
      <c r="C550" s="106"/>
      <c r="D550" s="106"/>
    </row>
    <row r="551" spans="1:4" x14ac:dyDescent="0.25">
      <c r="A551" s="107"/>
      <c r="B551" s="106"/>
      <c r="C551" s="106"/>
      <c r="D551" s="106"/>
    </row>
    <row r="552" spans="1:4" x14ac:dyDescent="0.25">
      <c r="A552" s="107"/>
      <c r="B552" s="106"/>
      <c r="C552" s="106"/>
      <c r="D552" s="106"/>
    </row>
    <row r="553" spans="1:4" x14ac:dyDescent="0.25">
      <c r="A553" s="107"/>
      <c r="B553" s="106"/>
      <c r="C553" s="106"/>
      <c r="D553" s="106"/>
    </row>
    <row r="554" spans="1:4" x14ac:dyDescent="0.25">
      <c r="A554" s="107"/>
      <c r="B554" s="106"/>
      <c r="C554" s="106"/>
      <c r="D554" s="106"/>
    </row>
    <row r="555" spans="1:4" x14ac:dyDescent="0.25">
      <c r="A555" s="107"/>
      <c r="B555" s="106"/>
      <c r="C555" s="106"/>
      <c r="D555" s="106"/>
    </row>
    <row r="556" spans="1:4" x14ac:dyDescent="0.25">
      <c r="A556" s="107"/>
      <c r="B556" s="106"/>
      <c r="C556" s="106"/>
      <c r="D556" s="106"/>
    </row>
    <row r="557" spans="1:4" x14ac:dyDescent="0.25">
      <c r="A557" s="107"/>
      <c r="B557" s="106"/>
      <c r="C557" s="106"/>
      <c r="D557" s="106"/>
    </row>
    <row r="558" spans="1:4" x14ac:dyDescent="0.25">
      <c r="A558" s="107"/>
      <c r="B558" s="106"/>
      <c r="C558" s="106"/>
      <c r="D558" s="106"/>
    </row>
    <row r="559" spans="1:4" x14ac:dyDescent="0.25">
      <c r="A559" s="107"/>
      <c r="B559" s="106"/>
      <c r="C559" s="106"/>
      <c r="D559" s="106"/>
    </row>
    <row r="560" spans="1:4" x14ac:dyDescent="0.25">
      <c r="A560" s="107"/>
      <c r="B560" s="106"/>
      <c r="C560" s="106"/>
      <c r="D560" s="106"/>
    </row>
    <row r="561" spans="1:4" x14ac:dyDescent="0.25">
      <c r="A561" s="107"/>
      <c r="B561" s="106"/>
      <c r="C561" s="106"/>
      <c r="D561" s="106"/>
    </row>
    <row r="562" spans="1:4" x14ac:dyDescent="0.25">
      <c r="A562" s="107"/>
      <c r="B562" s="106"/>
      <c r="C562" s="106"/>
      <c r="D562" s="106"/>
    </row>
    <row r="563" spans="1:4" x14ac:dyDescent="0.25">
      <c r="A563" s="107"/>
      <c r="B563" s="106"/>
      <c r="C563" s="106"/>
      <c r="D563" s="106"/>
    </row>
    <row r="564" spans="1:4" x14ac:dyDescent="0.25">
      <c r="A564" s="107"/>
      <c r="B564" s="106"/>
      <c r="C564" s="106"/>
      <c r="D564" s="106"/>
    </row>
    <row r="565" spans="1:4" x14ac:dyDescent="0.25">
      <c r="A565" s="107"/>
      <c r="B565" s="106"/>
      <c r="C565" s="106"/>
      <c r="D565" s="106"/>
    </row>
    <row r="566" spans="1:4" x14ac:dyDescent="0.25">
      <c r="A566" s="107"/>
      <c r="B566" s="106"/>
      <c r="C566" s="106"/>
      <c r="D566" s="106"/>
    </row>
    <row r="567" spans="1:4" x14ac:dyDescent="0.25">
      <c r="A567" s="107"/>
      <c r="B567" s="106"/>
      <c r="C567" s="106"/>
      <c r="D567" s="106"/>
    </row>
    <row r="568" spans="1:4" x14ac:dyDescent="0.25">
      <c r="A568" s="107"/>
      <c r="B568" s="106"/>
      <c r="C568" s="106"/>
      <c r="D568" s="106"/>
    </row>
    <row r="569" spans="1:4" x14ac:dyDescent="0.25">
      <c r="A569" s="107"/>
      <c r="B569" s="106"/>
      <c r="C569" s="106"/>
      <c r="D569" s="106"/>
    </row>
    <row r="570" spans="1:4" x14ac:dyDescent="0.25">
      <c r="A570" s="107"/>
      <c r="B570" s="106"/>
      <c r="C570" s="106"/>
      <c r="D570" s="106"/>
    </row>
    <row r="571" spans="1:4" x14ac:dyDescent="0.25">
      <c r="A571" s="107"/>
      <c r="B571" s="106"/>
      <c r="C571" s="106"/>
      <c r="D571" s="106"/>
    </row>
    <row r="572" spans="1:4" x14ac:dyDescent="0.25">
      <c r="A572" s="107"/>
      <c r="B572" s="106"/>
      <c r="C572" s="106"/>
      <c r="D572" s="106"/>
    </row>
    <row r="573" spans="1:4" x14ac:dyDescent="0.25">
      <c r="A573" s="107"/>
      <c r="B573" s="106"/>
      <c r="C573" s="106"/>
      <c r="D573" s="106"/>
    </row>
    <row r="574" spans="1:4" x14ac:dyDescent="0.25">
      <c r="A574" s="107"/>
      <c r="B574" s="106"/>
      <c r="C574" s="106"/>
      <c r="D574" s="106"/>
    </row>
    <row r="575" spans="1:4" x14ac:dyDescent="0.25">
      <c r="A575" s="107"/>
      <c r="B575" s="106"/>
      <c r="C575" s="106"/>
      <c r="D575" s="106"/>
    </row>
    <row r="576" spans="1:4" x14ac:dyDescent="0.25">
      <c r="A576" s="107"/>
      <c r="B576" s="106"/>
      <c r="C576" s="106"/>
      <c r="D576" s="106"/>
    </row>
    <row r="577" spans="1:4" x14ac:dyDescent="0.25">
      <c r="A577" s="107"/>
      <c r="B577" s="106"/>
      <c r="C577" s="106"/>
      <c r="D577" s="106"/>
    </row>
    <row r="578" spans="1:4" x14ac:dyDescent="0.25">
      <c r="A578" s="107"/>
      <c r="B578" s="106"/>
      <c r="C578" s="106"/>
      <c r="D578" s="106"/>
    </row>
    <row r="579" spans="1:4" x14ac:dyDescent="0.25">
      <c r="A579" s="107"/>
      <c r="B579" s="106"/>
      <c r="C579" s="106"/>
      <c r="D579" s="106"/>
    </row>
    <row r="580" spans="1:4" x14ac:dyDescent="0.25">
      <c r="A580" s="107"/>
      <c r="B580" s="106"/>
      <c r="C580" s="106"/>
      <c r="D580" s="106"/>
    </row>
    <row r="581" spans="1:4" x14ac:dyDescent="0.25">
      <c r="A581" s="107"/>
      <c r="B581" s="106"/>
      <c r="C581" s="106"/>
      <c r="D581" s="106"/>
    </row>
    <row r="582" spans="1:4" x14ac:dyDescent="0.25">
      <c r="A582" s="107"/>
      <c r="B582" s="106"/>
      <c r="C582" s="106"/>
      <c r="D582" s="106"/>
    </row>
    <row r="583" spans="1:4" x14ac:dyDescent="0.25">
      <c r="A583" s="107"/>
      <c r="B583" s="106"/>
      <c r="C583" s="106"/>
      <c r="D583" s="106"/>
    </row>
    <row r="584" spans="1:4" x14ac:dyDescent="0.25">
      <c r="A584" s="107"/>
      <c r="B584" s="106"/>
      <c r="C584" s="106"/>
      <c r="D584" s="106"/>
    </row>
    <row r="585" spans="1:4" x14ac:dyDescent="0.25">
      <c r="A585" s="107"/>
      <c r="B585" s="106"/>
      <c r="C585" s="106"/>
      <c r="D585" s="106"/>
    </row>
    <row r="586" spans="1:4" x14ac:dyDescent="0.25">
      <c r="A586" s="107"/>
      <c r="B586" s="106"/>
      <c r="C586" s="106"/>
      <c r="D586" s="106"/>
    </row>
    <row r="587" spans="1:4" x14ac:dyDescent="0.25">
      <c r="A587" s="107"/>
      <c r="B587" s="106"/>
      <c r="C587" s="106"/>
      <c r="D587" s="106"/>
    </row>
    <row r="588" spans="1:4" x14ac:dyDescent="0.25">
      <c r="A588" s="107"/>
      <c r="B588" s="106"/>
      <c r="C588" s="106"/>
      <c r="D588" s="106"/>
    </row>
    <row r="589" spans="1:4" x14ac:dyDescent="0.25">
      <c r="A589" s="107"/>
      <c r="B589" s="106"/>
      <c r="C589" s="106"/>
      <c r="D589" s="106"/>
    </row>
    <row r="590" spans="1:4" x14ac:dyDescent="0.25">
      <c r="A590" s="107"/>
      <c r="B590" s="106"/>
      <c r="C590" s="106"/>
      <c r="D590" s="106"/>
    </row>
    <row r="591" spans="1:4" x14ac:dyDescent="0.25">
      <c r="A591" s="107"/>
      <c r="B591" s="106"/>
      <c r="C591" s="106"/>
      <c r="D591" s="106"/>
    </row>
    <row r="592" spans="1:4" x14ac:dyDescent="0.25">
      <c r="A592" s="107"/>
      <c r="B592" s="106"/>
      <c r="C592" s="106"/>
      <c r="D592" s="106"/>
    </row>
    <row r="593" spans="1:4" x14ac:dyDescent="0.25">
      <c r="A593" s="107"/>
      <c r="B593" s="106"/>
      <c r="C593" s="106"/>
      <c r="D593" s="106"/>
    </row>
    <row r="594" spans="1:4" x14ac:dyDescent="0.25">
      <c r="A594" s="107"/>
      <c r="B594" s="106"/>
      <c r="C594" s="106"/>
      <c r="D594" s="106"/>
    </row>
    <row r="595" spans="1:4" x14ac:dyDescent="0.25">
      <c r="A595" s="107"/>
      <c r="B595" s="106"/>
      <c r="C595" s="106"/>
      <c r="D595" s="106"/>
    </row>
    <row r="596" spans="1:4" x14ac:dyDescent="0.25">
      <c r="A596" s="107"/>
      <c r="B596" s="106"/>
      <c r="C596" s="106"/>
      <c r="D596" s="106"/>
    </row>
    <row r="597" spans="1:4" x14ac:dyDescent="0.25">
      <c r="A597" s="107"/>
      <c r="B597" s="106"/>
      <c r="C597" s="106"/>
      <c r="D597" s="106"/>
    </row>
    <row r="598" spans="1:4" x14ac:dyDescent="0.25">
      <c r="A598" s="107"/>
      <c r="B598" s="106"/>
      <c r="C598" s="106"/>
      <c r="D598" s="106"/>
    </row>
    <row r="599" spans="1:4" x14ac:dyDescent="0.25">
      <c r="A599" s="107"/>
      <c r="B599" s="106"/>
      <c r="C599" s="106"/>
      <c r="D599" s="106"/>
    </row>
    <row r="600" spans="1:4" x14ac:dyDescent="0.25">
      <c r="A600" s="107"/>
      <c r="B600" s="106"/>
      <c r="C600" s="106"/>
      <c r="D600" s="106"/>
    </row>
    <row r="601" spans="1:4" x14ac:dyDescent="0.25">
      <c r="A601" s="107"/>
      <c r="B601" s="106"/>
      <c r="C601" s="106"/>
      <c r="D601" s="106"/>
    </row>
    <row r="602" spans="1:4" x14ac:dyDescent="0.25">
      <c r="A602" s="107"/>
      <c r="B602" s="106"/>
      <c r="C602" s="106"/>
      <c r="D602" s="106"/>
    </row>
    <row r="603" spans="1:4" x14ac:dyDescent="0.25">
      <c r="A603" s="107"/>
      <c r="B603" s="106"/>
      <c r="C603" s="106"/>
      <c r="D603" s="106"/>
    </row>
    <row r="604" spans="1:4" x14ac:dyDescent="0.25">
      <c r="A604" s="107"/>
      <c r="B604" s="106"/>
      <c r="C604" s="106"/>
      <c r="D604" s="106"/>
    </row>
    <row r="605" spans="1:4" x14ac:dyDescent="0.25">
      <c r="A605" s="107"/>
      <c r="B605" s="106"/>
      <c r="C605" s="106"/>
      <c r="D605" s="106"/>
    </row>
    <row r="606" spans="1:4" x14ac:dyDescent="0.25">
      <c r="A606" s="107"/>
      <c r="B606" s="106"/>
      <c r="C606" s="106"/>
      <c r="D606" s="106"/>
    </row>
    <row r="607" spans="1:4" x14ac:dyDescent="0.25">
      <c r="A607" s="107"/>
      <c r="B607" s="106"/>
      <c r="C607" s="106"/>
      <c r="D607" s="106"/>
    </row>
    <row r="608" spans="1:4" x14ac:dyDescent="0.25">
      <c r="A608" s="107"/>
      <c r="B608" s="106"/>
      <c r="C608" s="106"/>
      <c r="D608" s="106"/>
    </row>
    <row r="609" spans="1:4" x14ac:dyDescent="0.25">
      <c r="A609" s="107"/>
      <c r="B609" s="106"/>
      <c r="C609" s="106"/>
      <c r="D609" s="106"/>
    </row>
    <row r="610" spans="1:4" x14ac:dyDescent="0.25">
      <c r="A610" s="107"/>
      <c r="B610" s="106"/>
      <c r="C610" s="106"/>
      <c r="D610" s="106"/>
    </row>
    <row r="611" spans="1:4" x14ac:dyDescent="0.25">
      <c r="A611" s="107"/>
      <c r="B611" s="106"/>
      <c r="C611" s="106"/>
      <c r="D611" s="106"/>
    </row>
    <row r="612" spans="1:4" x14ac:dyDescent="0.25">
      <c r="A612" s="107"/>
      <c r="B612" s="106"/>
      <c r="C612" s="106"/>
      <c r="D612" s="106"/>
    </row>
    <row r="613" spans="1:4" x14ac:dyDescent="0.25">
      <c r="A613" s="107"/>
      <c r="B613" s="106"/>
      <c r="C613" s="106"/>
      <c r="D613" s="106"/>
    </row>
    <row r="614" spans="1:4" x14ac:dyDescent="0.25">
      <c r="A614" s="107"/>
      <c r="B614" s="106"/>
      <c r="C614" s="106"/>
      <c r="D614" s="106"/>
    </row>
    <row r="615" spans="1:4" x14ac:dyDescent="0.25">
      <c r="A615" s="107"/>
      <c r="B615" s="106"/>
      <c r="C615" s="106"/>
      <c r="D615" s="106"/>
    </row>
    <row r="616" spans="1:4" x14ac:dyDescent="0.25">
      <c r="A616" s="107"/>
      <c r="B616" s="106"/>
      <c r="C616" s="106"/>
      <c r="D616" s="106"/>
    </row>
    <row r="617" spans="1:4" x14ac:dyDescent="0.25">
      <c r="A617" s="107"/>
      <c r="B617" s="106"/>
      <c r="C617" s="106"/>
      <c r="D617" s="106"/>
    </row>
    <row r="618" spans="1:4" x14ac:dyDescent="0.25">
      <c r="A618" s="107"/>
      <c r="B618" s="106"/>
      <c r="C618" s="106"/>
      <c r="D618" s="106"/>
    </row>
    <row r="619" spans="1:4" x14ac:dyDescent="0.25">
      <c r="A619" s="107"/>
      <c r="B619" s="106"/>
      <c r="C619" s="106"/>
      <c r="D619" s="106"/>
    </row>
    <row r="620" spans="1:4" x14ac:dyDescent="0.25">
      <c r="A620" s="107"/>
      <c r="B620" s="106"/>
      <c r="C620" s="106"/>
      <c r="D620" s="106"/>
    </row>
    <row r="621" spans="1:4" x14ac:dyDescent="0.25">
      <c r="A621" s="107"/>
      <c r="B621" s="106"/>
      <c r="C621" s="106"/>
      <c r="D621" s="106"/>
    </row>
    <row r="622" spans="1:4" x14ac:dyDescent="0.25">
      <c r="A622" s="107"/>
      <c r="B622" s="106"/>
      <c r="C622" s="106"/>
      <c r="D622" s="106"/>
    </row>
    <row r="623" spans="1:4" x14ac:dyDescent="0.25">
      <c r="A623" s="107"/>
      <c r="B623" s="106"/>
      <c r="C623" s="106"/>
      <c r="D623" s="106"/>
    </row>
    <row r="624" spans="1:4" x14ac:dyDescent="0.25">
      <c r="A624" s="107"/>
      <c r="B624" s="106"/>
      <c r="C624" s="106"/>
      <c r="D624" s="106"/>
    </row>
    <row r="625" spans="1:4" x14ac:dyDescent="0.25">
      <c r="A625" s="107"/>
      <c r="B625" s="106"/>
      <c r="C625" s="106"/>
      <c r="D625" s="106"/>
    </row>
    <row r="626" spans="1:4" x14ac:dyDescent="0.25">
      <c r="A626" s="107"/>
      <c r="B626" s="106"/>
      <c r="C626" s="106"/>
      <c r="D626" s="106"/>
    </row>
    <row r="627" spans="1:4" x14ac:dyDescent="0.25">
      <c r="A627" s="107"/>
      <c r="B627" s="106"/>
      <c r="C627" s="106"/>
      <c r="D627" s="106"/>
    </row>
    <row r="628" spans="1:4" x14ac:dyDescent="0.25">
      <c r="A628" s="107"/>
      <c r="B628" s="106"/>
      <c r="C628" s="106"/>
      <c r="D628" s="106"/>
    </row>
    <row r="629" spans="1:4" x14ac:dyDescent="0.25">
      <c r="A629" s="107"/>
      <c r="B629" s="106"/>
      <c r="C629" s="106"/>
      <c r="D629" s="106"/>
    </row>
    <row r="630" spans="1:4" x14ac:dyDescent="0.25">
      <c r="A630" s="107"/>
      <c r="B630" s="106"/>
      <c r="C630" s="106"/>
      <c r="D630" s="106"/>
    </row>
    <row r="631" spans="1:4" x14ac:dyDescent="0.25">
      <c r="A631" s="107"/>
      <c r="B631" s="106"/>
      <c r="C631" s="106"/>
      <c r="D631" s="106"/>
    </row>
    <row r="632" spans="1:4" x14ac:dyDescent="0.25">
      <c r="A632" s="107"/>
      <c r="B632" s="106"/>
      <c r="C632" s="106"/>
      <c r="D632" s="106"/>
    </row>
    <row r="633" spans="1:4" x14ac:dyDescent="0.25">
      <c r="A633" s="107"/>
      <c r="B633" s="106"/>
      <c r="C633" s="106"/>
      <c r="D633" s="106"/>
    </row>
    <row r="634" spans="1:4" x14ac:dyDescent="0.25">
      <c r="A634" s="107"/>
      <c r="B634" s="106"/>
      <c r="C634" s="106"/>
      <c r="D634" s="106"/>
    </row>
    <row r="635" spans="1:4" x14ac:dyDescent="0.25">
      <c r="A635" s="107"/>
      <c r="B635" s="106"/>
      <c r="C635" s="106"/>
      <c r="D635" s="106"/>
    </row>
    <row r="636" spans="1:4" x14ac:dyDescent="0.25">
      <c r="A636" s="107"/>
      <c r="B636" s="106"/>
      <c r="C636" s="106"/>
      <c r="D636" s="106"/>
    </row>
    <row r="637" spans="1:4" x14ac:dyDescent="0.25">
      <c r="A637" s="107"/>
      <c r="B637" s="106"/>
      <c r="C637" s="106"/>
      <c r="D637" s="106"/>
    </row>
    <row r="638" spans="1:4" x14ac:dyDescent="0.25">
      <c r="A638" s="107"/>
      <c r="B638" s="106"/>
      <c r="C638" s="106"/>
      <c r="D638" s="106"/>
    </row>
    <row r="639" spans="1:4" x14ac:dyDescent="0.25">
      <c r="A639" s="107"/>
      <c r="B639" s="106"/>
      <c r="C639" s="106"/>
      <c r="D639" s="106"/>
    </row>
    <row r="640" spans="1:4" x14ac:dyDescent="0.25">
      <c r="A640" s="107"/>
      <c r="B640" s="106"/>
      <c r="C640" s="106"/>
      <c r="D640" s="106"/>
    </row>
    <row r="641" spans="1:4" x14ac:dyDescent="0.25">
      <c r="A641" s="107"/>
      <c r="B641" s="106"/>
      <c r="C641" s="106"/>
      <c r="D641" s="106"/>
    </row>
    <row r="642" spans="1:4" x14ac:dyDescent="0.25">
      <c r="A642" s="107"/>
      <c r="B642" s="106"/>
      <c r="C642" s="106"/>
      <c r="D642" s="106"/>
    </row>
    <row r="643" spans="1:4" x14ac:dyDescent="0.25">
      <c r="A643" s="107"/>
      <c r="B643" s="106"/>
      <c r="C643" s="106"/>
      <c r="D643" s="106"/>
    </row>
    <row r="644" spans="1:4" x14ac:dyDescent="0.25">
      <c r="A644" s="107"/>
      <c r="B644" s="106"/>
      <c r="C644" s="106"/>
      <c r="D644" s="106"/>
    </row>
    <row r="645" spans="1:4" x14ac:dyDescent="0.25">
      <c r="A645" s="107"/>
      <c r="B645" s="106"/>
      <c r="C645" s="106"/>
      <c r="D645" s="106"/>
    </row>
    <row r="646" spans="1:4" x14ac:dyDescent="0.25">
      <c r="A646" s="107"/>
      <c r="B646" s="106"/>
      <c r="C646" s="106"/>
      <c r="D646" s="106"/>
    </row>
    <row r="647" spans="1:4" x14ac:dyDescent="0.25">
      <c r="A647" s="107"/>
      <c r="B647" s="106"/>
      <c r="C647" s="106"/>
      <c r="D647" s="106"/>
    </row>
    <row r="648" spans="1:4" x14ac:dyDescent="0.25">
      <c r="A648" s="107"/>
      <c r="B648" s="106"/>
      <c r="C648" s="106"/>
      <c r="D648" s="106"/>
    </row>
    <row r="649" spans="1:4" x14ac:dyDescent="0.25">
      <c r="A649" s="107"/>
      <c r="B649" s="106"/>
      <c r="C649" s="106"/>
      <c r="D649" s="106"/>
    </row>
    <row r="650" spans="1:4" x14ac:dyDescent="0.25">
      <c r="A650" s="107"/>
      <c r="B650" s="106"/>
      <c r="C650" s="106"/>
      <c r="D650" s="106"/>
    </row>
    <row r="651" spans="1:4" x14ac:dyDescent="0.25">
      <c r="A651" s="107"/>
      <c r="B651" s="106"/>
      <c r="C651" s="106"/>
      <c r="D651" s="106"/>
    </row>
    <row r="652" spans="1:4" x14ac:dyDescent="0.25">
      <c r="A652" s="107"/>
      <c r="B652" s="106"/>
      <c r="C652" s="106"/>
      <c r="D652" s="106"/>
    </row>
    <row r="653" spans="1:4" x14ac:dyDescent="0.25">
      <c r="A653" s="107"/>
      <c r="B653" s="106"/>
      <c r="C653" s="106"/>
      <c r="D653" s="106"/>
    </row>
    <row r="654" spans="1:4" x14ac:dyDescent="0.25">
      <c r="A654" s="107"/>
      <c r="B654" s="106"/>
      <c r="C654" s="106"/>
      <c r="D654" s="106"/>
    </row>
    <row r="655" spans="1:4" x14ac:dyDescent="0.25">
      <c r="A655" s="107"/>
      <c r="B655" s="106"/>
      <c r="C655" s="106"/>
      <c r="D655" s="106"/>
    </row>
    <row r="656" spans="1:4" x14ac:dyDescent="0.25">
      <c r="A656" s="107"/>
      <c r="B656" s="106"/>
      <c r="C656" s="106"/>
      <c r="D656" s="106"/>
    </row>
    <row r="657" spans="1:4" x14ac:dyDescent="0.25">
      <c r="A657" s="107"/>
      <c r="B657" s="106"/>
      <c r="C657" s="106"/>
      <c r="D657" s="106"/>
    </row>
    <row r="658" spans="1:4" x14ac:dyDescent="0.25">
      <c r="A658" s="107"/>
      <c r="B658" s="106"/>
      <c r="C658" s="106"/>
      <c r="D658" s="106"/>
    </row>
    <row r="659" spans="1:4" x14ac:dyDescent="0.25">
      <c r="A659" s="107"/>
      <c r="B659" s="106"/>
      <c r="C659" s="106"/>
      <c r="D659" s="106"/>
    </row>
    <row r="660" spans="1:4" x14ac:dyDescent="0.25">
      <c r="A660" s="107"/>
      <c r="B660" s="106"/>
      <c r="C660" s="106"/>
      <c r="D660" s="106"/>
    </row>
    <row r="661" spans="1:4" x14ac:dyDescent="0.25">
      <c r="A661" s="107"/>
      <c r="B661" s="106"/>
      <c r="C661" s="106"/>
      <c r="D661" s="106"/>
    </row>
    <row r="662" spans="1:4" x14ac:dyDescent="0.25">
      <c r="A662" s="107"/>
      <c r="B662" s="106"/>
      <c r="C662" s="106"/>
      <c r="D662" s="106"/>
    </row>
    <row r="663" spans="1:4" x14ac:dyDescent="0.25">
      <c r="A663" s="107"/>
      <c r="B663" s="106"/>
      <c r="C663" s="106"/>
      <c r="D663" s="106"/>
    </row>
    <row r="664" spans="1:4" x14ac:dyDescent="0.25">
      <c r="A664" s="107"/>
      <c r="B664" s="106"/>
      <c r="C664" s="106"/>
      <c r="D664" s="106"/>
    </row>
    <row r="665" spans="1:4" x14ac:dyDescent="0.25">
      <c r="A665" s="107"/>
      <c r="B665" s="106"/>
      <c r="C665" s="106"/>
      <c r="D665" s="106"/>
    </row>
    <row r="666" spans="1:4" x14ac:dyDescent="0.25">
      <c r="A666" s="107"/>
      <c r="B666" s="106"/>
      <c r="C666" s="106"/>
      <c r="D666" s="106"/>
    </row>
    <row r="667" spans="1:4" x14ac:dyDescent="0.25">
      <c r="A667" s="107"/>
      <c r="B667" s="106"/>
      <c r="C667" s="106"/>
      <c r="D667" s="106"/>
    </row>
    <row r="668" spans="1:4" x14ac:dyDescent="0.25">
      <c r="A668" s="107"/>
      <c r="B668" s="106"/>
      <c r="C668" s="106"/>
      <c r="D668" s="106"/>
    </row>
    <row r="669" spans="1:4" x14ac:dyDescent="0.25">
      <c r="A669" s="107"/>
      <c r="B669" s="106"/>
      <c r="C669" s="106"/>
      <c r="D669" s="106"/>
    </row>
    <row r="670" spans="1:4" x14ac:dyDescent="0.25">
      <c r="A670" s="107"/>
      <c r="B670" s="106"/>
      <c r="C670" s="106"/>
      <c r="D670" s="106"/>
    </row>
    <row r="671" spans="1:4" x14ac:dyDescent="0.25">
      <c r="A671" s="107"/>
      <c r="B671" s="106"/>
      <c r="C671" s="106"/>
      <c r="D671" s="106"/>
    </row>
    <row r="672" spans="1:4" x14ac:dyDescent="0.25">
      <c r="A672" s="107"/>
      <c r="B672" s="106"/>
      <c r="C672" s="106"/>
      <c r="D672" s="106"/>
    </row>
    <row r="673" spans="1:4" x14ac:dyDescent="0.25">
      <c r="A673" s="107"/>
      <c r="B673" s="106"/>
      <c r="C673" s="106"/>
      <c r="D673" s="106"/>
    </row>
    <row r="674" spans="1:4" x14ac:dyDescent="0.25">
      <c r="A674" s="107"/>
      <c r="B674" s="106"/>
      <c r="C674" s="106"/>
      <c r="D674" s="106"/>
    </row>
    <row r="675" spans="1:4" x14ac:dyDescent="0.25">
      <c r="A675" s="107"/>
      <c r="B675" s="106"/>
      <c r="C675" s="106"/>
      <c r="D675" s="106"/>
    </row>
    <row r="676" spans="1:4" x14ac:dyDescent="0.25">
      <c r="A676" s="107"/>
      <c r="B676" s="106"/>
      <c r="C676" s="106"/>
      <c r="D676" s="106"/>
    </row>
    <row r="677" spans="1:4" x14ac:dyDescent="0.25">
      <c r="A677" s="107"/>
      <c r="B677" s="106"/>
      <c r="C677" s="106"/>
      <c r="D677" s="106"/>
    </row>
    <row r="678" spans="1:4" x14ac:dyDescent="0.25">
      <c r="A678" s="107"/>
      <c r="B678" s="106"/>
      <c r="C678" s="106"/>
      <c r="D678" s="106"/>
    </row>
    <row r="679" spans="1:4" x14ac:dyDescent="0.25">
      <c r="A679" s="107"/>
      <c r="B679" s="106"/>
      <c r="C679" s="106"/>
      <c r="D679" s="106"/>
    </row>
    <row r="680" spans="1:4" x14ac:dyDescent="0.25">
      <c r="A680" s="107"/>
      <c r="B680" s="106"/>
      <c r="C680" s="106"/>
      <c r="D680" s="106"/>
    </row>
    <row r="681" spans="1:4" x14ac:dyDescent="0.25">
      <c r="A681" s="107"/>
      <c r="B681" s="106"/>
      <c r="C681" s="106"/>
      <c r="D681" s="106"/>
    </row>
    <row r="682" spans="1:4" x14ac:dyDescent="0.25">
      <c r="A682" s="107"/>
      <c r="B682" s="106"/>
      <c r="C682" s="106"/>
      <c r="D682" s="106"/>
    </row>
    <row r="683" spans="1:4" x14ac:dyDescent="0.25">
      <c r="A683" s="107"/>
      <c r="B683" s="106"/>
      <c r="C683" s="106"/>
      <c r="D683" s="106"/>
    </row>
    <row r="684" spans="1:4" x14ac:dyDescent="0.25">
      <c r="A684" s="107"/>
      <c r="B684" s="106"/>
      <c r="C684" s="106"/>
      <c r="D684" s="106"/>
    </row>
    <row r="685" spans="1:4" x14ac:dyDescent="0.25">
      <c r="A685" s="107"/>
      <c r="B685" s="106"/>
      <c r="C685" s="106"/>
      <c r="D685" s="106"/>
    </row>
    <row r="686" spans="1:4" x14ac:dyDescent="0.25">
      <c r="A686" s="107"/>
      <c r="B686" s="106"/>
      <c r="C686" s="106"/>
      <c r="D686" s="106"/>
    </row>
    <row r="687" spans="1:4" x14ac:dyDescent="0.25">
      <c r="A687" s="107"/>
      <c r="B687" s="106"/>
      <c r="C687" s="106"/>
      <c r="D687" s="106"/>
    </row>
    <row r="688" spans="1:4" x14ac:dyDescent="0.25">
      <c r="A688" s="107"/>
      <c r="B688" s="106"/>
      <c r="C688" s="106"/>
      <c r="D688" s="106"/>
    </row>
    <row r="689" spans="1:4" x14ac:dyDescent="0.25">
      <c r="A689" s="107"/>
      <c r="B689" s="106"/>
      <c r="C689" s="106"/>
      <c r="D689" s="106"/>
    </row>
    <row r="690" spans="1:4" x14ac:dyDescent="0.25">
      <c r="A690" s="107"/>
      <c r="B690" s="106"/>
      <c r="C690" s="106"/>
      <c r="D690" s="106"/>
    </row>
    <row r="691" spans="1:4" x14ac:dyDescent="0.25">
      <c r="A691" s="107"/>
      <c r="B691" s="106"/>
      <c r="C691" s="106"/>
      <c r="D691" s="106"/>
    </row>
    <row r="692" spans="1:4" x14ac:dyDescent="0.25">
      <c r="A692" s="107"/>
      <c r="B692" s="106"/>
      <c r="C692" s="106"/>
      <c r="D692" s="106"/>
    </row>
    <row r="693" spans="1:4" x14ac:dyDescent="0.25">
      <c r="A693" s="107"/>
      <c r="B693" s="106"/>
      <c r="C693" s="106"/>
      <c r="D693" s="106"/>
    </row>
    <row r="694" spans="1:4" x14ac:dyDescent="0.25">
      <c r="A694" s="107"/>
      <c r="B694" s="106"/>
      <c r="C694" s="106"/>
      <c r="D694" s="106"/>
    </row>
    <row r="695" spans="1:4" x14ac:dyDescent="0.25">
      <c r="A695" s="107"/>
      <c r="B695" s="106"/>
      <c r="C695" s="106"/>
      <c r="D695" s="106"/>
    </row>
    <row r="696" spans="1:4" x14ac:dyDescent="0.25">
      <c r="A696" s="107"/>
      <c r="B696" s="106"/>
      <c r="C696" s="106"/>
      <c r="D696" s="106"/>
    </row>
    <row r="697" spans="1:4" x14ac:dyDescent="0.25">
      <c r="A697" s="107"/>
      <c r="B697" s="106"/>
      <c r="C697" s="106"/>
      <c r="D697" s="106"/>
    </row>
    <row r="698" spans="1:4" x14ac:dyDescent="0.25">
      <c r="A698" s="107"/>
      <c r="B698" s="106"/>
      <c r="C698" s="106"/>
      <c r="D698" s="106"/>
    </row>
    <row r="699" spans="1:4" x14ac:dyDescent="0.25">
      <c r="A699" s="107"/>
      <c r="B699" s="106"/>
      <c r="C699" s="106"/>
      <c r="D699" s="106"/>
    </row>
    <row r="700" spans="1:4" x14ac:dyDescent="0.25">
      <c r="A700" s="107"/>
      <c r="B700" s="106"/>
      <c r="C700" s="106"/>
      <c r="D700" s="106"/>
    </row>
    <row r="701" spans="1:4" x14ac:dyDescent="0.25">
      <c r="A701" s="107"/>
      <c r="B701" s="106"/>
      <c r="C701" s="106"/>
      <c r="D701" s="106"/>
    </row>
    <row r="702" spans="1:4" x14ac:dyDescent="0.25">
      <c r="A702" s="107"/>
      <c r="B702" s="106"/>
      <c r="C702" s="106"/>
      <c r="D702" s="106"/>
    </row>
    <row r="703" spans="1:4" x14ac:dyDescent="0.25">
      <c r="A703" s="107"/>
      <c r="B703" s="106"/>
      <c r="C703" s="106"/>
      <c r="D703" s="106"/>
    </row>
    <row r="704" spans="1:4" x14ac:dyDescent="0.25">
      <c r="A704" s="107"/>
      <c r="B704" s="106"/>
      <c r="C704" s="106"/>
      <c r="D704" s="106"/>
    </row>
    <row r="705" spans="1:4" x14ac:dyDescent="0.25">
      <c r="A705" s="107"/>
      <c r="B705" s="106"/>
      <c r="C705" s="106"/>
      <c r="D705" s="106"/>
    </row>
    <row r="706" spans="1:4" x14ac:dyDescent="0.25">
      <c r="A706" s="107"/>
      <c r="B706" s="106"/>
      <c r="C706" s="106"/>
      <c r="D706" s="106"/>
    </row>
    <row r="707" spans="1:4" x14ac:dyDescent="0.25">
      <c r="A707" s="107"/>
      <c r="B707" s="106"/>
      <c r="C707" s="106"/>
      <c r="D707" s="106"/>
    </row>
    <row r="708" spans="1:4" x14ac:dyDescent="0.25">
      <c r="A708" s="107"/>
      <c r="B708" s="106"/>
      <c r="C708" s="106"/>
      <c r="D708" s="106"/>
    </row>
    <row r="709" spans="1:4" x14ac:dyDescent="0.25">
      <c r="A709" s="107"/>
      <c r="B709" s="106"/>
      <c r="C709" s="106"/>
      <c r="D709" s="106"/>
    </row>
    <row r="710" spans="1:4" x14ac:dyDescent="0.25">
      <c r="A710" s="107"/>
      <c r="B710" s="106"/>
      <c r="C710" s="106"/>
      <c r="D710" s="106"/>
    </row>
    <row r="711" spans="1:4" x14ac:dyDescent="0.25">
      <c r="A711" s="107"/>
      <c r="B711" s="106"/>
      <c r="C711" s="106"/>
      <c r="D711" s="106"/>
    </row>
    <row r="712" spans="1:4" x14ac:dyDescent="0.25">
      <c r="A712" s="107"/>
      <c r="B712" s="106"/>
      <c r="C712" s="106"/>
      <c r="D712" s="106"/>
    </row>
    <row r="713" spans="1:4" x14ac:dyDescent="0.25">
      <c r="A713" s="107"/>
      <c r="B713" s="106"/>
      <c r="C713" s="106"/>
      <c r="D713" s="106"/>
    </row>
    <row r="714" spans="1:4" x14ac:dyDescent="0.25">
      <c r="A714" s="107"/>
      <c r="B714" s="106"/>
      <c r="C714" s="106"/>
      <c r="D714" s="106"/>
    </row>
    <row r="715" spans="1:4" x14ac:dyDescent="0.25">
      <c r="A715" s="107"/>
      <c r="B715" s="106"/>
      <c r="C715" s="106"/>
      <c r="D715" s="106"/>
    </row>
    <row r="716" spans="1:4" x14ac:dyDescent="0.25">
      <c r="A716" s="107"/>
      <c r="B716" s="106"/>
      <c r="C716" s="106"/>
      <c r="D716" s="106"/>
    </row>
    <row r="717" spans="1:4" x14ac:dyDescent="0.25">
      <c r="A717" s="107"/>
      <c r="B717" s="106"/>
      <c r="C717" s="106"/>
      <c r="D717" s="106"/>
    </row>
    <row r="718" spans="1:4" x14ac:dyDescent="0.25">
      <c r="A718" s="107"/>
      <c r="B718" s="106"/>
      <c r="C718" s="106"/>
      <c r="D718" s="106"/>
    </row>
    <row r="719" spans="1:4" x14ac:dyDescent="0.25">
      <c r="A719" s="107"/>
      <c r="B719" s="106"/>
      <c r="C719" s="106"/>
      <c r="D719" s="106"/>
    </row>
    <row r="720" spans="1:4" x14ac:dyDescent="0.25">
      <c r="A720" s="107"/>
      <c r="B720" s="106"/>
      <c r="C720" s="106"/>
      <c r="D720" s="106"/>
    </row>
    <row r="721" spans="1:4" x14ac:dyDescent="0.25">
      <c r="A721" s="107"/>
      <c r="B721" s="106"/>
      <c r="C721" s="106"/>
      <c r="D721" s="106"/>
    </row>
    <row r="722" spans="1:4" x14ac:dyDescent="0.25">
      <c r="A722" s="107"/>
      <c r="B722" s="106"/>
      <c r="C722" s="106"/>
      <c r="D722" s="106"/>
    </row>
    <row r="723" spans="1:4" x14ac:dyDescent="0.25">
      <c r="A723" s="107"/>
      <c r="B723" s="106"/>
      <c r="C723" s="106"/>
      <c r="D723" s="106"/>
    </row>
    <row r="724" spans="1:4" x14ac:dyDescent="0.25">
      <c r="A724" s="107"/>
      <c r="B724" s="106"/>
      <c r="C724" s="106"/>
      <c r="D724" s="106"/>
    </row>
    <row r="725" spans="1:4" x14ac:dyDescent="0.25">
      <c r="A725" s="107"/>
      <c r="B725" s="106"/>
      <c r="C725" s="106"/>
      <c r="D725" s="106"/>
    </row>
    <row r="726" spans="1:4" x14ac:dyDescent="0.25">
      <c r="A726" s="107"/>
      <c r="B726" s="106"/>
      <c r="C726" s="106"/>
      <c r="D726" s="106"/>
    </row>
    <row r="727" spans="1:4" x14ac:dyDescent="0.25">
      <c r="A727" s="107"/>
      <c r="B727" s="106"/>
      <c r="C727" s="106"/>
      <c r="D727" s="106"/>
    </row>
    <row r="728" spans="1:4" x14ac:dyDescent="0.25">
      <c r="A728" s="107"/>
      <c r="B728" s="106"/>
      <c r="C728" s="106"/>
      <c r="D728" s="106"/>
    </row>
    <row r="729" spans="1:4" x14ac:dyDescent="0.25">
      <c r="A729" s="107"/>
      <c r="B729" s="106"/>
      <c r="C729" s="106"/>
      <c r="D729" s="106"/>
    </row>
    <row r="730" spans="1:4" x14ac:dyDescent="0.25">
      <c r="A730" s="107"/>
      <c r="B730" s="106"/>
      <c r="C730" s="106"/>
      <c r="D730" s="106"/>
    </row>
    <row r="731" spans="1:4" x14ac:dyDescent="0.25">
      <c r="A731" s="107"/>
      <c r="B731" s="106"/>
      <c r="C731" s="106"/>
      <c r="D731" s="106"/>
    </row>
    <row r="732" spans="1:4" x14ac:dyDescent="0.25">
      <c r="A732" s="107"/>
      <c r="B732" s="106"/>
      <c r="C732" s="106"/>
      <c r="D732" s="106"/>
    </row>
    <row r="733" spans="1:4" x14ac:dyDescent="0.25">
      <c r="A733" s="107"/>
      <c r="B733" s="106"/>
      <c r="C733" s="106"/>
      <c r="D733" s="106"/>
    </row>
    <row r="734" spans="1:4" x14ac:dyDescent="0.25">
      <c r="A734" s="107"/>
      <c r="B734" s="106"/>
      <c r="C734" s="106"/>
      <c r="D734" s="106"/>
    </row>
    <row r="735" spans="1:4" x14ac:dyDescent="0.25">
      <c r="A735" s="107"/>
      <c r="B735" s="106"/>
      <c r="C735" s="106"/>
      <c r="D735" s="106"/>
    </row>
    <row r="736" spans="1:4" x14ac:dyDescent="0.25">
      <c r="A736" s="107"/>
      <c r="B736" s="106"/>
      <c r="C736" s="106"/>
      <c r="D736" s="106"/>
    </row>
    <row r="737" spans="1:4" x14ac:dyDescent="0.25">
      <c r="A737" s="107"/>
      <c r="B737" s="106"/>
      <c r="C737" s="106"/>
      <c r="D737" s="106"/>
    </row>
    <row r="738" spans="1:4" x14ac:dyDescent="0.25">
      <c r="A738" s="107"/>
      <c r="B738" s="106"/>
      <c r="C738" s="106"/>
      <c r="D738" s="106"/>
    </row>
    <row r="739" spans="1:4" x14ac:dyDescent="0.25">
      <c r="A739" s="107"/>
      <c r="B739" s="106"/>
      <c r="C739" s="106"/>
      <c r="D739" s="106"/>
    </row>
    <row r="740" spans="1:4" x14ac:dyDescent="0.25">
      <c r="A740" s="107"/>
      <c r="B740" s="106"/>
      <c r="C740" s="106"/>
      <c r="D740" s="106"/>
    </row>
    <row r="741" spans="1:4" x14ac:dyDescent="0.25">
      <c r="A741" s="107"/>
      <c r="B741" s="106"/>
      <c r="C741" s="106"/>
      <c r="D741" s="106"/>
    </row>
    <row r="742" spans="1:4" x14ac:dyDescent="0.25">
      <c r="A742" s="107"/>
      <c r="B742" s="106"/>
      <c r="C742" s="106"/>
      <c r="D742" s="106"/>
    </row>
    <row r="743" spans="1:4" x14ac:dyDescent="0.25">
      <c r="A743" s="107"/>
      <c r="B743" s="106"/>
      <c r="C743" s="106"/>
      <c r="D743" s="106"/>
    </row>
    <row r="744" spans="1:4" x14ac:dyDescent="0.25">
      <c r="A744" s="107"/>
      <c r="B744" s="106"/>
      <c r="C744" s="106"/>
      <c r="D744" s="106"/>
    </row>
    <row r="745" spans="1:4" x14ac:dyDescent="0.25">
      <c r="A745" s="107"/>
      <c r="B745" s="106"/>
      <c r="C745" s="106"/>
      <c r="D745" s="106"/>
    </row>
    <row r="746" spans="1:4" x14ac:dyDescent="0.25">
      <c r="A746" s="107"/>
      <c r="B746" s="106"/>
      <c r="C746" s="106"/>
      <c r="D746" s="106"/>
    </row>
    <row r="747" spans="1:4" x14ac:dyDescent="0.25">
      <c r="A747" s="107"/>
      <c r="B747" s="106"/>
      <c r="C747" s="106"/>
      <c r="D747" s="106"/>
    </row>
    <row r="748" spans="1:4" x14ac:dyDescent="0.25">
      <c r="A748" s="107"/>
      <c r="B748" s="106"/>
      <c r="C748" s="106"/>
      <c r="D748" s="106"/>
    </row>
    <row r="749" spans="1:4" x14ac:dyDescent="0.25">
      <c r="A749" s="107"/>
      <c r="B749" s="106"/>
      <c r="C749" s="106"/>
      <c r="D749" s="106"/>
    </row>
    <row r="750" spans="1:4" x14ac:dyDescent="0.25">
      <c r="A750" s="107"/>
      <c r="B750" s="106"/>
      <c r="C750" s="106"/>
      <c r="D750" s="106"/>
    </row>
    <row r="751" spans="1:4" x14ac:dyDescent="0.25">
      <c r="A751" s="107"/>
      <c r="B751" s="106"/>
      <c r="C751" s="106"/>
      <c r="D751" s="106"/>
    </row>
    <row r="752" spans="1:4" x14ac:dyDescent="0.25">
      <c r="A752" s="107"/>
      <c r="B752" s="106"/>
      <c r="C752" s="106"/>
      <c r="D752" s="106"/>
    </row>
    <row r="753" spans="1:4" x14ac:dyDescent="0.25">
      <c r="A753" s="107"/>
      <c r="B753" s="106"/>
      <c r="C753" s="106"/>
      <c r="D753" s="106"/>
    </row>
    <row r="754" spans="1:4" x14ac:dyDescent="0.25">
      <c r="A754" s="107"/>
      <c r="B754" s="106"/>
      <c r="C754" s="106"/>
      <c r="D754" s="106"/>
    </row>
    <row r="755" spans="1:4" x14ac:dyDescent="0.25">
      <c r="A755" s="107"/>
      <c r="B755" s="106"/>
      <c r="C755" s="106"/>
      <c r="D755" s="106"/>
    </row>
    <row r="756" spans="1:4" x14ac:dyDescent="0.25">
      <c r="A756" s="107"/>
      <c r="B756" s="106"/>
      <c r="C756" s="106"/>
      <c r="D756" s="106"/>
    </row>
    <row r="757" spans="1:4" x14ac:dyDescent="0.25">
      <c r="A757" s="107"/>
      <c r="B757" s="106"/>
      <c r="C757" s="106"/>
      <c r="D757" s="106"/>
    </row>
    <row r="758" spans="1:4" x14ac:dyDescent="0.25">
      <c r="A758" s="107"/>
      <c r="B758" s="106"/>
      <c r="C758" s="106"/>
      <c r="D758" s="106"/>
    </row>
    <row r="759" spans="1:4" x14ac:dyDescent="0.25">
      <c r="A759" s="107"/>
      <c r="B759" s="106"/>
      <c r="C759" s="106"/>
      <c r="D759" s="106"/>
    </row>
    <row r="760" spans="1:4" x14ac:dyDescent="0.25">
      <c r="A760" s="107"/>
      <c r="B760" s="106"/>
      <c r="C760" s="106"/>
      <c r="D760" s="106"/>
    </row>
    <row r="761" spans="1:4" x14ac:dyDescent="0.25">
      <c r="A761" s="107"/>
      <c r="B761" s="106"/>
      <c r="C761" s="107"/>
      <c r="D761" s="107"/>
    </row>
    <row r="762" spans="1:4" x14ac:dyDescent="0.25">
      <c r="A762" s="107"/>
      <c r="B762" s="106"/>
      <c r="C762" s="107"/>
      <c r="D762" s="107"/>
    </row>
    <row r="763" spans="1:4" x14ac:dyDescent="0.25">
      <c r="A763" s="107"/>
      <c r="B763" s="106"/>
      <c r="C763" s="107"/>
      <c r="D763" s="107"/>
    </row>
    <row r="764" spans="1:4" x14ac:dyDescent="0.25">
      <c r="A764" s="107"/>
      <c r="B764" s="106"/>
      <c r="C764" s="107"/>
      <c r="D764" s="107"/>
    </row>
    <row r="765" spans="1:4" x14ac:dyDescent="0.25">
      <c r="A765" s="107"/>
      <c r="B765" s="106"/>
      <c r="C765" s="107"/>
      <c r="D765" s="107"/>
    </row>
    <row r="766" spans="1:4" x14ac:dyDescent="0.25">
      <c r="A766" s="107"/>
      <c r="B766" s="106"/>
      <c r="C766" s="107"/>
      <c r="D766" s="107"/>
    </row>
    <row r="767" spans="1:4" x14ac:dyDescent="0.25">
      <c r="A767" s="107"/>
      <c r="B767" s="106"/>
      <c r="C767" s="107"/>
      <c r="D767" s="107"/>
    </row>
    <row r="768" spans="1:4" x14ac:dyDescent="0.25">
      <c r="A768" s="107"/>
      <c r="B768" s="106"/>
      <c r="C768" s="107"/>
      <c r="D768" s="107"/>
    </row>
    <row r="769" spans="1:4" x14ac:dyDescent="0.25">
      <c r="A769" s="107"/>
      <c r="B769" s="106"/>
      <c r="C769" s="107"/>
      <c r="D769" s="107"/>
    </row>
    <row r="770" spans="1:4" x14ac:dyDescent="0.25">
      <c r="A770" s="107"/>
      <c r="B770" s="106"/>
      <c r="C770" s="107"/>
      <c r="D770" s="107"/>
    </row>
    <row r="771" spans="1:4" x14ac:dyDescent="0.25">
      <c r="A771" s="107"/>
      <c r="B771" s="106"/>
      <c r="C771" s="107"/>
      <c r="D771" s="107"/>
    </row>
    <row r="772" spans="1:4" x14ac:dyDescent="0.25">
      <c r="A772" s="107"/>
      <c r="B772" s="106"/>
      <c r="C772" s="107"/>
      <c r="D772" s="107"/>
    </row>
    <row r="773" spans="1:4" x14ac:dyDescent="0.25">
      <c r="A773" s="107"/>
      <c r="B773" s="106"/>
      <c r="C773" s="107"/>
      <c r="D773" s="107"/>
    </row>
    <row r="774" spans="1:4" x14ac:dyDescent="0.25">
      <c r="A774" s="107"/>
      <c r="B774" s="106"/>
      <c r="C774" s="107"/>
      <c r="D774" s="107"/>
    </row>
    <row r="775" spans="1:4" x14ac:dyDescent="0.25">
      <c r="A775" s="107"/>
      <c r="B775" s="106"/>
      <c r="C775" s="107"/>
      <c r="D775" s="107"/>
    </row>
    <row r="776" spans="1:4" x14ac:dyDescent="0.25">
      <c r="A776" s="107"/>
      <c r="B776" s="106"/>
      <c r="C776" s="107"/>
      <c r="D776" s="107"/>
    </row>
    <row r="777" spans="1:4" x14ac:dyDescent="0.25">
      <c r="A777" s="107"/>
      <c r="B777" s="106"/>
      <c r="C777" s="107"/>
      <c r="D777" s="107"/>
    </row>
    <row r="778" spans="1:4" x14ac:dyDescent="0.25">
      <c r="A778" s="107"/>
      <c r="B778" s="106"/>
      <c r="C778" s="107"/>
      <c r="D778" s="107"/>
    </row>
    <row r="779" spans="1:4" x14ac:dyDescent="0.25">
      <c r="A779" s="107"/>
      <c r="B779" s="106"/>
      <c r="C779" s="107"/>
      <c r="D779" s="107"/>
    </row>
    <row r="780" spans="1:4" x14ac:dyDescent="0.25">
      <c r="A780" s="107"/>
      <c r="B780" s="106"/>
      <c r="C780" s="107"/>
      <c r="D780" s="107"/>
    </row>
    <row r="781" spans="1:4" x14ac:dyDescent="0.25">
      <c r="A781" s="107"/>
      <c r="B781" s="106"/>
      <c r="C781" s="107"/>
      <c r="D781" s="107"/>
    </row>
    <row r="782" spans="1:4" x14ac:dyDescent="0.25">
      <c r="A782" s="107"/>
      <c r="B782" s="106"/>
      <c r="C782" s="107"/>
      <c r="D782" s="107"/>
    </row>
    <row r="783" spans="1:4" x14ac:dyDescent="0.25">
      <c r="A783" s="107"/>
      <c r="B783" s="106"/>
      <c r="C783" s="107"/>
      <c r="D783" s="107"/>
    </row>
    <row r="784" spans="1:4" x14ac:dyDescent="0.25">
      <c r="A784" s="107"/>
      <c r="B784" s="106"/>
      <c r="C784" s="107"/>
      <c r="D784" s="107"/>
    </row>
    <row r="785" spans="1:4" x14ac:dyDescent="0.25">
      <c r="A785" s="107"/>
      <c r="B785" s="106"/>
      <c r="C785" s="107"/>
      <c r="D785" s="107"/>
    </row>
    <row r="786" spans="1:4" x14ac:dyDescent="0.25">
      <c r="A786" s="107"/>
      <c r="B786" s="106"/>
      <c r="C786" s="107"/>
      <c r="D786" s="107"/>
    </row>
    <row r="787" spans="1:4" x14ac:dyDescent="0.25">
      <c r="A787" s="107"/>
      <c r="B787" s="106"/>
      <c r="C787" s="107"/>
      <c r="D787" s="107"/>
    </row>
    <row r="788" spans="1:4" x14ac:dyDescent="0.25">
      <c r="A788" s="107"/>
      <c r="B788" s="106"/>
      <c r="C788" s="107"/>
      <c r="D788" s="107"/>
    </row>
    <row r="789" spans="1:4" x14ac:dyDescent="0.25">
      <c r="A789" s="107"/>
      <c r="B789" s="106"/>
      <c r="C789" s="107"/>
      <c r="D789" s="107"/>
    </row>
    <row r="790" spans="1:4" x14ac:dyDescent="0.25">
      <c r="A790" s="107"/>
      <c r="B790" s="106"/>
      <c r="C790" s="107"/>
      <c r="D790" s="107"/>
    </row>
    <row r="791" spans="1:4" x14ac:dyDescent="0.25">
      <c r="A791" s="107"/>
      <c r="B791" s="106"/>
      <c r="C791" s="107"/>
      <c r="D791" s="107"/>
    </row>
    <row r="792" spans="1:4" x14ac:dyDescent="0.25">
      <c r="A792" s="107"/>
      <c r="B792" s="106"/>
      <c r="C792" s="107"/>
      <c r="D792" s="107"/>
    </row>
    <row r="793" spans="1:4" x14ac:dyDescent="0.25">
      <c r="A793" s="107"/>
      <c r="B793" s="106"/>
      <c r="C793" s="107"/>
      <c r="D793" s="107"/>
    </row>
    <row r="794" spans="1:4" x14ac:dyDescent="0.25">
      <c r="A794" s="107"/>
      <c r="B794" s="106"/>
      <c r="C794" s="107"/>
      <c r="D794" s="107"/>
    </row>
    <row r="795" spans="1:4" x14ac:dyDescent="0.25">
      <c r="A795" s="107"/>
      <c r="B795" s="106"/>
      <c r="C795" s="107"/>
      <c r="D795" s="107"/>
    </row>
    <row r="796" spans="1:4" x14ac:dyDescent="0.25">
      <c r="A796" s="107"/>
      <c r="B796" s="106"/>
      <c r="C796" s="107"/>
      <c r="D796" s="107"/>
    </row>
    <row r="797" spans="1:4" x14ac:dyDescent="0.25">
      <c r="A797" s="107"/>
      <c r="B797" s="106"/>
      <c r="C797" s="107"/>
      <c r="D797" s="107"/>
    </row>
    <row r="798" spans="1:4" x14ac:dyDescent="0.25">
      <c r="A798" s="107"/>
      <c r="B798" s="106"/>
      <c r="C798" s="107"/>
      <c r="D798" s="107"/>
    </row>
    <row r="799" spans="1:4" x14ac:dyDescent="0.25">
      <c r="A799" s="107"/>
      <c r="B799" s="106"/>
      <c r="C799" s="107"/>
      <c r="D799" s="107"/>
    </row>
    <row r="800" spans="1:4" x14ac:dyDescent="0.25">
      <c r="A800" s="107"/>
      <c r="B800" s="106"/>
      <c r="C800" s="107"/>
      <c r="D800" s="107"/>
    </row>
    <row r="801" spans="1:4" x14ac:dyDescent="0.25">
      <c r="A801" s="107"/>
      <c r="B801" s="106"/>
      <c r="C801" s="107"/>
      <c r="D801" s="107"/>
    </row>
    <row r="802" spans="1:4" x14ac:dyDescent="0.25">
      <c r="A802" s="107"/>
      <c r="B802" s="106"/>
      <c r="C802" s="107"/>
      <c r="D802" s="107"/>
    </row>
    <row r="803" spans="1:4" x14ac:dyDescent="0.25">
      <c r="A803" s="107"/>
      <c r="B803" s="106"/>
      <c r="C803" s="107"/>
      <c r="D803" s="107"/>
    </row>
    <row r="804" spans="1:4" x14ac:dyDescent="0.25">
      <c r="A804" s="107"/>
      <c r="B804" s="106"/>
      <c r="C804" s="107"/>
      <c r="D804" s="107"/>
    </row>
    <row r="805" spans="1:4" x14ac:dyDescent="0.25">
      <c r="A805" s="107"/>
      <c r="B805" s="106"/>
      <c r="C805" s="107"/>
      <c r="D805" s="107"/>
    </row>
    <row r="806" spans="1:4" x14ac:dyDescent="0.25">
      <c r="A806" s="107"/>
      <c r="B806" s="106"/>
      <c r="C806" s="107"/>
      <c r="D806" s="107"/>
    </row>
    <row r="807" spans="1:4" x14ac:dyDescent="0.25">
      <c r="A807" s="107"/>
      <c r="B807" s="106"/>
      <c r="C807" s="107"/>
      <c r="D807" s="107"/>
    </row>
    <row r="808" spans="1:4" x14ac:dyDescent="0.25">
      <c r="A808" s="107"/>
      <c r="B808" s="106"/>
      <c r="C808" s="107"/>
      <c r="D808" s="107"/>
    </row>
    <row r="809" spans="1:4" x14ac:dyDescent="0.25">
      <c r="A809" s="107"/>
      <c r="B809" s="106"/>
      <c r="C809" s="107"/>
      <c r="D809" s="107"/>
    </row>
    <row r="810" spans="1:4" x14ac:dyDescent="0.25">
      <c r="A810" s="107"/>
      <c r="B810" s="106"/>
      <c r="C810" s="107"/>
      <c r="D810" s="107"/>
    </row>
    <row r="811" spans="1:4" x14ac:dyDescent="0.25">
      <c r="A811" s="107"/>
      <c r="B811" s="106"/>
      <c r="C811" s="107"/>
      <c r="D811" s="107"/>
    </row>
    <row r="812" spans="1:4" x14ac:dyDescent="0.25">
      <c r="A812" s="107"/>
      <c r="B812" s="106"/>
      <c r="C812" s="107"/>
      <c r="D812" s="107"/>
    </row>
    <row r="813" spans="1:4" x14ac:dyDescent="0.25">
      <c r="A813" s="107"/>
      <c r="B813" s="106"/>
      <c r="C813" s="107"/>
      <c r="D813" s="107"/>
    </row>
    <row r="814" spans="1:4" x14ac:dyDescent="0.25">
      <c r="A814" s="107"/>
      <c r="B814" s="106"/>
      <c r="C814" s="107"/>
      <c r="D814" s="107"/>
    </row>
    <row r="815" spans="1:4" x14ac:dyDescent="0.25">
      <c r="A815" s="107"/>
      <c r="B815" s="106"/>
      <c r="C815" s="107"/>
      <c r="D815" s="107"/>
    </row>
    <row r="816" spans="1:4" x14ac:dyDescent="0.25">
      <c r="A816" s="107"/>
      <c r="B816" s="106"/>
      <c r="C816" s="107"/>
      <c r="D816" s="107"/>
    </row>
    <row r="817" spans="1:4" x14ac:dyDescent="0.25">
      <c r="A817" s="107"/>
      <c r="B817" s="106"/>
      <c r="C817" s="107"/>
      <c r="D817" s="107"/>
    </row>
    <row r="818" spans="1:4" x14ac:dyDescent="0.25">
      <c r="A818" s="107"/>
      <c r="B818" s="106"/>
      <c r="C818" s="107"/>
      <c r="D818" s="107"/>
    </row>
    <row r="819" spans="1:4" x14ac:dyDescent="0.25">
      <c r="A819" s="107"/>
      <c r="B819" s="106"/>
      <c r="C819" s="107"/>
      <c r="D819" s="107"/>
    </row>
    <row r="820" spans="1:4" x14ac:dyDescent="0.25">
      <c r="A820" s="107"/>
      <c r="B820" s="106"/>
      <c r="C820" s="107"/>
      <c r="D820" s="107"/>
    </row>
    <row r="821" spans="1:4" x14ac:dyDescent="0.25">
      <c r="A821" s="107"/>
      <c r="B821" s="106"/>
      <c r="C821" s="107"/>
      <c r="D821" s="107"/>
    </row>
    <row r="822" spans="1:4" x14ac:dyDescent="0.25">
      <c r="A822" s="107"/>
      <c r="B822" s="106"/>
      <c r="C822" s="107"/>
      <c r="D822" s="107"/>
    </row>
    <row r="823" spans="1:4" x14ac:dyDescent="0.25">
      <c r="A823" s="107"/>
      <c r="B823" s="106"/>
      <c r="C823" s="107"/>
      <c r="D823" s="107"/>
    </row>
    <row r="824" spans="1:4" x14ac:dyDescent="0.25">
      <c r="A824" s="107"/>
      <c r="B824" s="106"/>
      <c r="C824" s="107"/>
      <c r="D824" s="107"/>
    </row>
    <row r="825" spans="1:4" x14ac:dyDescent="0.25">
      <c r="A825" s="107"/>
      <c r="B825" s="106"/>
      <c r="C825" s="107"/>
      <c r="D825" s="107"/>
    </row>
    <row r="826" spans="1:4" x14ac:dyDescent="0.25">
      <c r="A826" s="107"/>
      <c r="B826" s="106"/>
      <c r="C826" s="107"/>
      <c r="D826" s="107"/>
    </row>
    <row r="827" spans="1:4" x14ac:dyDescent="0.25">
      <c r="A827" s="107"/>
      <c r="B827" s="106"/>
      <c r="C827" s="107"/>
      <c r="D827" s="107"/>
    </row>
    <row r="828" spans="1:4" x14ac:dyDescent="0.25">
      <c r="A828" s="107"/>
      <c r="B828" s="106"/>
      <c r="C828" s="107"/>
      <c r="D828" s="107"/>
    </row>
    <row r="829" spans="1:4" x14ac:dyDescent="0.25">
      <c r="A829" s="107"/>
      <c r="B829" s="106"/>
      <c r="C829" s="107"/>
      <c r="D829" s="107"/>
    </row>
    <row r="830" spans="1:4" x14ac:dyDescent="0.25">
      <c r="A830" s="107"/>
      <c r="B830" s="106"/>
      <c r="C830" s="107"/>
      <c r="D830" s="107"/>
    </row>
    <row r="831" spans="1:4" x14ac:dyDescent="0.25">
      <c r="A831" s="107"/>
      <c r="B831" s="106"/>
      <c r="C831" s="107"/>
      <c r="D831" s="107"/>
    </row>
    <row r="832" spans="1:4" x14ac:dyDescent="0.25">
      <c r="A832" s="107"/>
      <c r="B832" s="106"/>
      <c r="C832" s="107"/>
      <c r="D832" s="107"/>
    </row>
    <row r="833" spans="1:4" x14ac:dyDescent="0.25">
      <c r="A833" s="107"/>
      <c r="B833" s="106"/>
      <c r="C833" s="107"/>
      <c r="D833" s="107"/>
    </row>
    <row r="834" spans="1:4" x14ac:dyDescent="0.25">
      <c r="A834" s="107"/>
      <c r="B834" s="106"/>
      <c r="C834" s="107"/>
      <c r="D834" s="107"/>
    </row>
    <row r="835" spans="1:4" x14ac:dyDescent="0.25">
      <c r="A835" s="107"/>
      <c r="B835" s="106"/>
      <c r="C835" s="107"/>
      <c r="D835" s="107"/>
    </row>
    <row r="836" spans="1:4" x14ac:dyDescent="0.25">
      <c r="A836" s="107"/>
      <c r="B836" s="106"/>
      <c r="C836" s="107"/>
      <c r="D836" s="107"/>
    </row>
    <row r="837" spans="1:4" x14ac:dyDescent="0.25">
      <c r="A837" s="107"/>
      <c r="B837" s="106"/>
      <c r="C837" s="107"/>
      <c r="D837" s="107"/>
    </row>
    <row r="838" spans="1:4" x14ac:dyDescent="0.25">
      <c r="A838" s="107"/>
      <c r="B838" s="106"/>
      <c r="C838" s="107"/>
      <c r="D838" s="107"/>
    </row>
    <row r="839" spans="1:4" x14ac:dyDescent="0.25">
      <c r="A839" s="107"/>
      <c r="B839" s="106"/>
      <c r="C839" s="107"/>
      <c r="D839" s="107"/>
    </row>
    <row r="840" spans="1:4" x14ac:dyDescent="0.25">
      <c r="A840" s="107"/>
      <c r="B840" s="106"/>
      <c r="C840" s="107"/>
      <c r="D840" s="107"/>
    </row>
    <row r="841" spans="1:4" x14ac:dyDescent="0.25">
      <c r="A841" s="107"/>
      <c r="B841" s="106"/>
      <c r="C841" s="107"/>
      <c r="D841" s="107"/>
    </row>
    <row r="842" spans="1:4" x14ac:dyDescent="0.25">
      <c r="A842" s="107"/>
      <c r="B842" s="106"/>
      <c r="C842" s="107"/>
      <c r="D842" s="107"/>
    </row>
    <row r="843" spans="1:4" x14ac:dyDescent="0.25">
      <c r="A843" s="107"/>
      <c r="B843" s="106"/>
      <c r="C843" s="107"/>
      <c r="D843" s="107"/>
    </row>
    <row r="844" spans="1:4" x14ac:dyDescent="0.25">
      <c r="A844" s="107"/>
      <c r="B844" s="106"/>
      <c r="C844" s="107"/>
      <c r="D844" s="107"/>
    </row>
    <row r="845" spans="1:4" x14ac:dyDescent="0.25">
      <c r="A845" s="107"/>
      <c r="B845" s="106"/>
      <c r="C845" s="107"/>
      <c r="D845" s="107"/>
    </row>
    <row r="846" spans="1:4" x14ac:dyDescent="0.25">
      <c r="A846" s="107"/>
      <c r="B846" s="106"/>
      <c r="C846" s="107"/>
      <c r="D846" s="107"/>
    </row>
    <row r="847" spans="1:4" x14ac:dyDescent="0.25">
      <c r="A847" s="107"/>
      <c r="B847" s="106"/>
      <c r="C847" s="107"/>
      <c r="D847" s="107"/>
    </row>
    <row r="848" spans="1:4" x14ac:dyDescent="0.25">
      <c r="A848" s="107"/>
      <c r="B848" s="106"/>
      <c r="C848" s="107"/>
      <c r="D848" s="107"/>
    </row>
    <row r="849" spans="1:4" x14ac:dyDescent="0.25">
      <c r="A849" s="107"/>
      <c r="B849" s="106"/>
      <c r="C849" s="107"/>
      <c r="D849" s="107"/>
    </row>
    <row r="850" spans="1:4" x14ac:dyDescent="0.25">
      <c r="A850" s="107"/>
      <c r="B850" s="106"/>
      <c r="C850" s="107"/>
      <c r="D850" s="107"/>
    </row>
    <row r="851" spans="1:4" x14ac:dyDescent="0.25">
      <c r="A851" s="107"/>
      <c r="B851" s="106"/>
      <c r="C851" s="107"/>
      <c r="D851" s="107"/>
    </row>
    <row r="852" spans="1:4" x14ac:dyDescent="0.25">
      <c r="A852" s="107"/>
      <c r="B852" s="106"/>
      <c r="C852" s="107"/>
      <c r="D852" s="107"/>
    </row>
    <row r="853" spans="1:4" x14ac:dyDescent="0.25">
      <c r="A853" s="107"/>
      <c r="B853" s="106"/>
      <c r="C853" s="107"/>
      <c r="D853" s="107"/>
    </row>
    <row r="854" spans="1:4" x14ac:dyDescent="0.25">
      <c r="A854" s="107"/>
      <c r="B854" s="106"/>
      <c r="C854" s="107"/>
      <c r="D854" s="107"/>
    </row>
    <row r="855" spans="1:4" x14ac:dyDescent="0.25">
      <c r="A855" s="107"/>
      <c r="B855" s="106"/>
      <c r="C855" s="107"/>
      <c r="D855" s="107"/>
    </row>
    <row r="856" spans="1:4" x14ac:dyDescent="0.25">
      <c r="A856" s="107"/>
      <c r="B856" s="106"/>
      <c r="C856" s="107"/>
      <c r="D856" s="107"/>
    </row>
    <row r="857" spans="1:4" x14ac:dyDescent="0.25">
      <c r="A857" s="107"/>
      <c r="B857" s="106"/>
      <c r="C857" s="107"/>
      <c r="D857" s="107"/>
    </row>
    <row r="858" spans="1:4" x14ac:dyDescent="0.25">
      <c r="A858" s="107"/>
      <c r="B858" s="106"/>
      <c r="C858" s="107"/>
      <c r="D858" s="107"/>
    </row>
    <row r="859" spans="1:4" x14ac:dyDescent="0.25">
      <c r="A859" s="107"/>
      <c r="B859" s="106"/>
      <c r="C859" s="107"/>
      <c r="D859" s="107"/>
    </row>
    <row r="860" spans="1:4" x14ac:dyDescent="0.25">
      <c r="A860" s="107"/>
      <c r="B860" s="106"/>
      <c r="C860" s="107"/>
      <c r="D860" s="107"/>
    </row>
    <row r="861" spans="1:4" x14ac:dyDescent="0.25">
      <c r="A861" s="107"/>
      <c r="B861" s="106"/>
      <c r="C861" s="107"/>
      <c r="D861" s="107"/>
    </row>
    <row r="862" spans="1:4" x14ac:dyDescent="0.25">
      <c r="A862" s="107"/>
      <c r="B862" s="106"/>
      <c r="C862" s="107"/>
      <c r="D862" s="107"/>
    </row>
    <row r="863" spans="1:4" x14ac:dyDescent="0.25">
      <c r="A863" s="107"/>
      <c r="B863" s="106"/>
      <c r="C863" s="107"/>
      <c r="D863" s="107"/>
    </row>
    <row r="864" spans="1:4" x14ac:dyDescent="0.25">
      <c r="A864" s="107"/>
      <c r="B864" s="106"/>
      <c r="C864" s="107"/>
      <c r="D864" s="107"/>
    </row>
    <row r="865" spans="1:4" x14ac:dyDescent="0.25">
      <c r="A865" s="107"/>
      <c r="B865" s="106"/>
      <c r="C865" s="107"/>
      <c r="D865" s="107"/>
    </row>
    <row r="866" spans="1:4" x14ac:dyDescent="0.25">
      <c r="A866" s="107"/>
      <c r="B866" s="106"/>
      <c r="C866" s="107"/>
      <c r="D866" s="107"/>
    </row>
    <row r="867" spans="1:4" x14ac:dyDescent="0.25">
      <c r="A867" s="107"/>
      <c r="B867" s="106"/>
      <c r="C867" s="107"/>
      <c r="D867" s="107"/>
    </row>
    <row r="868" spans="1:4" x14ac:dyDescent="0.25">
      <c r="A868" s="107"/>
      <c r="B868" s="106"/>
      <c r="C868" s="107"/>
      <c r="D868" s="107"/>
    </row>
    <row r="869" spans="1:4" x14ac:dyDescent="0.25">
      <c r="A869" s="107"/>
      <c r="B869" s="106"/>
      <c r="C869" s="107"/>
      <c r="D869" s="107"/>
    </row>
    <row r="870" spans="1:4" x14ac:dyDescent="0.25">
      <c r="A870" s="107"/>
      <c r="B870" s="106"/>
      <c r="C870" s="107"/>
      <c r="D870" s="107"/>
    </row>
    <row r="871" spans="1:4" x14ac:dyDescent="0.25">
      <c r="A871" s="107"/>
      <c r="B871" s="106"/>
      <c r="C871" s="107"/>
      <c r="D871" s="107"/>
    </row>
    <row r="872" spans="1:4" x14ac:dyDescent="0.25">
      <c r="A872" s="107"/>
      <c r="B872" s="106"/>
      <c r="C872" s="107"/>
      <c r="D872" s="107"/>
    </row>
    <row r="873" spans="1:4" x14ac:dyDescent="0.25">
      <c r="A873" s="107"/>
      <c r="B873" s="106"/>
      <c r="C873" s="107"/>
      <c r="D873" s="107"/>
    </row>
    <row r="874" spans="1:4" x14ac:dyDescent="0.25">
      <c r="A874" s="107"/>
      <c r="B874" s="106"/>
      <c r="C874" s="107"/>
      <c r="D874" s="107"/>
    </row>
    <row r="875" spans="1:4" x14ac:dyDescent="0.25">
      <c r="A875" s="107"/>
      <c r="B875" s="106"/>
      <c r="C875" s="107"/>
      <c r="D875" s="107"/>
    </row>
    <row r="876" spans="1:4" x14ac:dyDescent="0.25">
      <c r="A876" s="107"/>
      <c r="B876" s="106"/>
      <c r="C876" s="107"/>
      <c r="D876" s="107"/>
    </row>
    <row r="877" spans="1:4" x14ac:dyDescent="0.25">
      <c r="A877" s="107"/>
      <c r="B877" s="106"/>
      <c r="C877" s="107"/>
      <c r="D877" s="107"/>
    </row>
    <row r="878" spans="1:4" x14ac:dyDescent="0.25">
      <c r="A878" s="107"/>
      <c r="B878" s="106"/>
      <c r="C878" s="107"/>
      <c r="D878" s="107"/>
    </row>
    <row r="879" spans="1:4" x14ac:dyDescent="0.25">
      <c r="A879" s="107"/>
      <c r="B879" s="106"/>
      <c r="C879" s="107"/>
      <c r="D879" s="107"/>
    </row>
    <row r="880" spans="1:4" x14ac:dyDescent="0.25">
      <c r="A880" s="107"/>
      <c r="B880" s="106"/>
      <c r="C880" s="107"/>
      <c r="D880" s="107"/>
    </row>
    <row r="881" spans="1:4" x14ac:dyDescent="0.25">
      <c r="A881" s="107"/>
      <c r="B881" s="106"/>
      <c r="C881" s="107"/>
      <c r="D881" s="107"/>
    </row>
    <row r="882" spans="1:4" x14ac:dyDescent="0.25">
      <c r="A882" s="107"/>
      <c r="B882" s="106"/>
      <c r="C882" s="107"/>
      <c r="D882" s="107"/>
    </row>
    <row r="883" spans="1:4" x14ac:dyDescent="0.25">
      <c r="A883" s="107"/>
      <c r="B883" s="106"/>
      <c r="C883" s="107"/>
      <c r="D883" s="107"/>
    </row>
    <row r="884" spans="1:4" x14ac:dyDescent="0.25">
      <c r="A884" s="107"/>
      <c r="B884" s="106"/>
      <c r="C884" s="107"/>
      <c r="D884" s="107"/>
    </row>
    <row r="885" spans="1:4" x14ac:dyDescent="0.25">
      <c r="A885" s="107"/>
      <c r="B885" s="106"/>
      <c r="C885" s="107"/>
      <c r="D885" s="107"/>
    </row>
    <row r="886" spans="1:4" x14ac:dyDescent="0.25">
      <c r="A886" s="107"/>
      <c r="B886" s="106"/>
      <c r="C886" s="107"/>
      <c r="D886" s="107"/>
    </row>
    <row r="887" spans="1:4" x14ac:dyDescent="0.25">
      <c r="A887" s="107"/>
      <c r="B887" s="106"/>
      <c r="C887" s="107"/>
      <c r="D887" s="107"/>
    </row>
    <row r="888" spans="1:4" x14ac:dyDescent="0.25">
      <c r="A888" s="107"/>
      <c r="B888" s="106"/>
      <c r="C888" s="107"/>
      <c r="D888" s="107"/>
    </row>
    <row r="889" spans="1:4" x14ac:dyDescent="0.25">
      <c r="A889" s="107"/>
      <c r="B889" s="106"/>
      <c r="C889" s="107"/>
      <c r="D889" s="107"/>
    </row>
    <row r="890" spans="1:4" x14ac:dyDescent="0.25">
      <c r="A890" s="107"/>
      <c r="B890" s="106"/>
      <c r="C890" s="107"/>
      <c r="D890" s="107"/>
    </row>
    <row r="891" spans="1:4" x14ac:dyDescent="0.25">
      <c r="A891" s="107"/>
      <c r="B891" s="106"/>
      <c r="C891" s="107"/>
      <c r="D891" s="107"/>
    </row>
    <row r="892" spans="1:4" x14ac:dyDescent="0.25">
      <c r="A892" s="107"/>
      <c r="B892" s="106"/>
      <c r="C892" s="107"/>
      <c r="D892" s="107"/>
    </row>
    <row r="893" spans="1:4" x14ac:dyDescent="0.25">
      <c r="A893" s="107"/>
      <c r="B893" s="106"/>
      <c r="C893" s="107"/>
      <c r="D893" s="107"/>
    </row>
    <row r="894" spans="1:4" x14ac:dyDescent="0.25">
      <c r="A894" s="107"/>
      <c r="B894" s="106"/>
      <c r="C894" s="107"/>
      <c r="D894" s="107"/>
    </row>
    <row r="895" spans="1:4" x14ac:dyDescent="0.25">
      <c r="A895" s="107"/>
      <c r="B895" s="106"/>
      <c r="C895" s="107"/>
      <c r="D895" s="107"/>
    </row>
    <row r="896" spans="1:4" x14ac:dyDescent="0.25">
      <c r="A896" s="107"/>
      <c r="B896" s="106"/>
      <c r="C896" s="107"/>
      <c r="D896" s="107"/>
    </row>
    <row r="897" spans="1:4" x14ac:dyDescent="0.25">
      <c r="A897" s="107"/>
      <c r="B897" s="106"/>
      <c r="C897" s="107"/>
      <c r="D897" s="107"/>
    </row>
    <row r="898" spans="1:4" x14ac:dyDescent="0.25">
      <c r="A898" s="107"/>
      <c r="B898" s="106"/>
      <c r="C898" s="107"/>
      <c r="D898" s="107"/>
    </row>
    <row r="899" spans="1:4" x14ac:dyDescent="0.25">
      <c r="A899" s="107"/>
      <c r="B899" s="106"/>
      <c r="C899" s="107"/>
      <c r="D899" s="107"/>
    </row>
    <row r="900" spans="1:4" x14ac:dyDescent="0.25">
      <c r="A900" s="107"/>
      <c r="B900" s="106"/>
      <c r="C900" s="107"/>
      <c r="D900" s="107"/>
    </row>
    <row r="901" spans="1:4" x14ac:dyDescent="0.25">
      <c r="A901" s="107"/>
      <c r="B901" s="106"/>
      <c r="C901" s="107"/>
      <c r="D901" s="107"/>
    </row>
    <row r="902" spans="1:4" x14ac:dyDescent="0.25">
      <c r="A902" s="107"/>
      <c r="B902" s="106"/>
      <c r="C902" s="107"/>
      <c r="D902" s="107"/>
    </row>
    <row r="903" spans="1:4" x14ac:dyDescent="0.25">
      <c r="A903" s="107"/>
      <c r="B903" s="106"/>
      <c r="C903" s="107"/>
      <c r="D903" s="107"/>
    </row>
    <row r="904" spans="1:4" x14ac:dyDescent="0.25">
      <c r="A904" s="107"/>
      <c r="B904" s="106"/>
      <c r="C904" s="107"/>
      <c r="D904" s="107"/>
    </row>
    <row r="905" spans="1:4" x14ac:dyDescent="0.25">
      <c r="A905" s="107"/>
      <c r="B905" s="106"/>
      <c r="C905" s="107"/>
      <c r="D905" s="107"/>
    </row>
    <row r="906" spans="1:4" x14ac:dyDescent="0.25">
      <c r="A906" s="107"/>
      <c r="B906" s="106"/>
      <c r="C906" s="107"/>
      <c r="D906" s="107"/>
    </row>
    <row r="907" spans="1:4" x14ac:dyDescent="0.25">
      <c r="A907" s="107"/>
      <c r="B907" s="106"/>
      <c r="C907" s="107"/>
      <c r="D907" s="107"/>
    </row>
    <row r="908" spans="1:4" x14ac:dyDescent="0.25">
      <c r="A908" s="107"/>
      <c r="B908" s="106"/>
      <c r="C908" s="107"/>
      <c r="D908" s="107"/>
    </row>
    <row r="909" spans="1:4" x14ac:dyDescent="0.25">
      <c r="A909" s="107"/>
      <c r="B909" s="106"/>
      <c r="C909" s="107"/>
      <c r="D909" s="107"/>
    </row>
    <row r="910" spans="1:4" x14ac:dyDescent="0.25">
      <c r="A910" s="107"/>
      <c r="B910" s="106"/>
      <c r="C910" s="107"/>
      <c r="D910" s="107"/>
    </row>
    <row r="911" spans="1:4" x14ac:dyDescent="0.25">
      <c r="A911" s="107"/>
      <c r="B911" s="106"/>
      <c r="C911" s="107"/>
      <c r="D911" s="107"/>
    </row>
    <row r="912" spans="1:4" x14ac:dyDescent="0.25">
      <c r="A912" s="107"/>
      <c r="B912" s="106"/>
      <c r="C912" s="107"/>
      <c r="D912" s="107"/>
    </row>
    <row r="913" spans="1:4" x14ac:dyDescent="0.25">
      <c r="A913" s="107"/>
      <c r="B913" s="106"/>
      <c r="C913" s="107"/>
      <c r="D913" s="107"/>
    </row>
    <row r="914" spans="1:4" x14ac:dyDescent="0.25">
      <c r="A914" s="107"/>
      <c r="B914" s="106"/>
      <c r="C914" s="107"/>
      <c r="D914" s="107"/>
    </row>
    <row r="915" spans="1:4" x14ac:dyDescent="0.25">
      <c r="A915" s="107"/>
      <c r="B915" s="106"/>
      <c r="C915" s="107"/>
      <c r="D915" s="107"/>
    </row>
    <row r="916" spans="1:4" x14ac:dyDescent="0.25">
      <c r="A916" s="107"/>
      <c r="B916" s="106"/>
      <c r="C916" s="107"/>
      <c r="D916" s="107"/>
    </row>
    <row r="917" spans="1:4" x14ac:dyDescent="0.25">
      <c r="A917" s="107"/>
      <c r="B917" s="106"/>
      <c r="C917" s="107"/>
      <c r="D917" s="107"/>
    </row>
    <row r="918" spans="1:4" x14ac:dyDescent="0.25">
      <c r="A918" s="107"/>
      <c r="B918" s="106"/>
      <c r="C918" s="107"/>
      <c r="D918" s="107"/>
    </row>
    <row r="919" spans="1:4" x14ac:dyDescent="0.25">
      <c r="A919" s="107"/>
      <c r="B919" s="106"/>
      <c r="C919" s="107"/>
      <c r="D919" s="107"/>
    </row>
    <row r="920" spans="1:4" x14ac:dyDescent="0.25">
      <c r="A920" s="107"/>
      <c r="B920" s="106"/>
      <c r="C920" s="107"/>
      <c r="D920" s="107"/>
    </row>
    <row r="921" spans="1:4" x14ac:dyDescent="0.25">
      <c r="A921" s="107"/>
      <c r="B921" s="106"/>
      <c r="C921" s="107"/>
      <c r="D921" s="107"/>
    </row>
    <row r="922" spans="1:4" x14ac:dyDescent="0.25">
      <c r="A922" s="107"/>
      <c r="B922" s="106"/>
      <c r="C922" s="107"/>
      <c r="D922" s="107"/>
    </row>
    <row r="923" spans="1:4" x14ac:dyDescent="0.25">
      <c r="A923" s="107"/>
      <c r="B923" s="106"/>
      <c r="C923" s="107"/>
      <c r="D923" s="107"/>
    </row>
    <row r="924" spans="1:4" x14ac:dyDescent="0.25">
      <c r="A924" s="107"/>
      <c r="B924" s="106"/>
      <c r="C924" s="107"/>
      <c r="D924" s="107"/>
    </row>
    <row r="925" spans="1:4" x14ac:dyDescent="0.25">
      <c r="A925" s="107"/>
      <c r="B925" s="106"/>
      <c r="C925" s="107"/>
      <c r="D925" s="107"/>
    </row>
    <row r="926" spans="1:4" x14ac:dyDescent="0.25">
      <c r="A926" s="107"/>
      <c r="B926" s="106"/>
      <c r="C926" s="107"/>
      <c r="D926" s="107"/>
    </row>
    <row r="927" spans="1:4" x14ac:dyDescent="0.25">
      <c r="A927" s="107"/>
      <c r="B927" s="106"/>
      <c r="C927" s="107"/>
      <c r="D927" s="107"/>
    </row>
    <row r="928" spans="1:4" x14ac:dyDescent="0.25">
      <c r="A928" s="107"/>
      <c r="B928" s="106"/>
      <c r="C928" s="107"/>
      <c r="D928" s="107"/>
    </row>
    <row r="929" spans="1:4" x14ac:dyDescent="0.25">
      <c r="A929" s="107"/>
      <c r="B929" s="106"/>
      <c r="C929" s="107"/>
      <c r="D929" s="107"/>
    </row>
    <row r="930" spans="1:4" x14ac:dyDescent="0.25">
      <c r="A930" s="107"/>
      <c r="B930" s="106"/>
      <c r="C930" s="107"/>
      <c r="D930" s="107"/>
    </row>
    <row r="931" spans="1:4" x14ac:dyDescent="0.25">
      <c r="A931" s="107"/>
      <c r="B931" s="106"/>
      <c r="C931" s="107"/>
      <c r="D931" s="107"/>
    </row>
    <row r="932" spans="1:4" x14ac:dyDescent="0.25">
      <c r="A932" s="107"/>
      <c r="B932" s="106"/>
      <c r="C932" s="107"/>
      <c r="D932" s="107"/>
    </row>
    <row r="933" spans="1:4" x14ac:dyDescent="0.25">
      <c r="A933" s="107"/>
      <c r="B933" s="106"/>
      <c r="C933" s="107"/>
      <c r="D933" s="107"/>
    </row>
    <row r="934" spans="1:4" x14ac:dyDescent="0.25">
      <c r="A934" s="107"/>
      <c r="B934" s="106"/>
      <c r="C934" s="107"/>
      <c r="D934" s="107"/>
    </row>
    <row r="935" spans="1:4" x14ac:dyDescent="0.25">
      <c r="A935" s="107"/>
      <c r="B935" s="106"/>
      <c r="C935" s="107"/>
      <c r="D935" s="107"/>
    </row>
    <row r="936" spans="1:4" x14ac:dyDescent="0.25">
      <c r="A936" s="107"/>
      <c r="B936" s="106"/>
      <c r="C936" s="107"/>
      <c r="D936" s="107"/>
    </row>
    <row r="937" spans="1:4" x14ac:dyDescent="0.25">
      <c r="A937" s="107"/>
      <c r="B937" s="106"/>
      <c r="C937" s="107"/>
      <c r="D937" s="107"/>
    </row>
    <row r="938" spans="1:4" x14ac:dyDescent="0.25">
      <c r="A938" s="107"/>
      <c r="B938" s="106"/>
      <c r="C938" s="107"/>
      <c r="D938" s="107"/>
    </row>
    <row r="939" spans="1:4" x14ac:dyDescent="0.25">
      <c r="A939" s="107"/>
      <c r="B939" s="106"/>
      <c r="C939" s="107"/>
      <c r="D939" s="107"/>
    </row>
    <row r="940" spans="1:4" x14ac:dyDescent="0.25">
      <c r="A940" s="107"/>
      <c r="B940" s="106"/>
      <c r="C940" s="107"/>
      <c r="D940" s="107"/>
    </row>
    <row r="941" spans="1:4" x14ac:dyDescent="0.25">
      <c r="A941" s="107"/>
      <c r="B941" s="106"/>
      <c r="C941" s="107"/>
      <c r="D941" s="107"/>
    </row>
    <row r="942" spans="1:4" x14ac:dyDescent="0.25">
      <c r="A942" s="107"/>
      <c r="B942" s="106"/>
      <c r="C942" s="107"/>
      <c r="D942" s="107"/>
    </row>
    <row r="943" spans="1:4" x14ac:dyDescent="0.25">
      <c r="A943" s="107"/>
      <c r="B943" s="106"/>
      <c r="C943" s="107"/>
      <c r="D943" s="107"/>
    </row>
    <row r="944" spans="1:4" x14ac:dyDescent="0.25">
      <c r="A944" s="107"/>
      <c r="B944" s="106"/>
      <c r="C944" s="107"/>
      <c r="D944" s="107"/>
    </row>
    <row r="945" spans="1:4" x14ac:dyDescent="0.25">
      <c r="A945" s="107"/>
      <c r="B945" s="106"/>
      <c r="C945" s="107"/>
      <c r="D945" s="107"/>
    </row>
    <row r="946" spans="1:4" x14ac:dyDescent="0.25">
      <c r="A946" s="107"/>
      <c r="B946" s="106"/>
      <c r="C946" s="107"/>
      <c r="D946" s="107"/>
    </row>
    <row r="947" spans="1:4" x14ac:dyDescent="0.25">
      <c r="A947" s="107"/>
      <c r="B947" s="106"/>
      <c r="C947" s="107"/>
      <c r="D947" s="107"/>
    </row>
    <row r="948" spans="1:4" x14ac:dyDescent="0.25">
      <c r="A948" s="107"/>
      <c r="B948" s="106"/>
      <c r="C948" s="107"/>
      <c r="D948" s="107"/>
    </row>
    <row r="949" spans="1:4" x14ac:dyDescent="0.25">
      <c r="A949" s="107"/>
      <c r="B949" s="106"/>
      <c r="C949" s="107"/>
      <c r="D949" s="107"/>
    </row>
    <row r="950" spans="1:4" x14ac:dyDescent="0.25">
      <c r="A950" s="107"/>
      <c r="B950" s="106"/>
      <c r="C950" s="107"/>
      <c r="D950" s="107"/>
    </row>
    <row r="951" spans="1:4" x14ac:dyDescent="0.25">
      <c r="A951" s="107"/>
      <c r="B951" s="106"/>
      <c r="C951" s="107"/>
      <c r="D951" s="107"/>
    </row>
    <row r="952" spans="1:4" x14ac:dyDescent="0.25">
      <c r="A952" s="107"/>
      <c r="B952" s="106"/>
      <c r="C952" s="107"/>
      <c r="D952" s="107"/>
    </row>
    <row r="953" spans="1:4" x14ac:dyDescent="0.25">
      <c r="A953" s="107"/>
      <c r="B953" s="106"/>
      <c r="C953" s="107"/>
      <c r="D953" s="107"/>
    </row>
    <row r="954" spans="1:4" x14ac:dyDescent="0.25">
      <c r="A954" s="107"/>
      <c r="B954" s="106"/>
      <c r="C954" s="107"/>
      <c r="D954" s="107"/>
    </row>
    <row r="955" spans="1:4" x14ac:dyDescent="0.25">
      <c r="A955" s="107"/>
      <c r="B955" s="106"/>
      <c r="C955" s="107"/>
      <c r="D955" s="107"/>
    </row>
    <row r="956" spans="1:4" x14ac:dyDescent="0.25">
      <c r="A956" s="107"/>
      <c r="B956" s="106"/>
      <c r="C956" s="107"/>
      <c r="D956" s="107"/>
    </row>
    <row r="957" spans="1:4" x14ac:dyDescent="0.25">
      <c r="A957" s="107"/>
      <c r="B957" s="106"/>
      <c r="C957" s="107"/>
      <c r="D957" s="107"/>
    </row>
    <row r="958" spans="1:4" x14ac:dyDescent="0.25">
      <c r="A958" s="107"/>
      <c r="B958" s="106"/>
      <c r="C958" s="107"/>
      <c r="D958" s="107"/>
    </row>
    <row r="959" spans="1:4" x14ac:dyDescent="0.25">
      <c r="A959" s="107"/>
      <c r="B959" s="106"/>
      <c r="C959" s="107"/>
      <c r="D959" s="107"/>
    </row>
    <row r="960" spans="1:4" x14ac:dyDescent="0.25">
      <c r="A960" s="107"/>
      <c r="B960" s="106"/>
      <c r="C960" s="107"/>
      <c r="D960" s="107"/>
    </row>
    <row r="961" spans="1:4" x14ac:dyDescent="0.25">
      <c r="A961" s="107"/>
      <c r="B961" s="106"/>
      <c r="C961" s="107"/>
      <c r="D961" s="107"/>
    </row>
    <row r="962" spans="1:4" x14ac:dyDescent="0.25">
      <c r="A962" s="107"/>
      <c r="B962" s="106"/>
      <c r="C962" s="107"/>
      <c r="D962" s="107"/>
    </row>
    <row r="963" spans="1:4" x14ac:dyDescent="0.25">
      <c r="A963" s="107"/>
      <c r="B963" s="106"/>
      <c r="C963" s="107"/>
      <c r="D963" s="107"/>
    </row>
    <row r="964" spans="1:4" x14ac:dyDescent="0.25">
      <c r="A964" s="107"/>
      <c r="B964" s="106"/>
      <c r="C964" s="107"/>
      <c r="D964" s="107"/>
    </row>
    <row r="965" spans="1:4" x14ac:dyDescent="0.25">
      <c r="A965" s="107"/>
      <c r="B965" s="106"/>
      <c r="C965" s="107"/>
      <c r="D965" s="107"/>
    </row>
    <row r="966" spans="1:4" x14ac:dyDescent="0.25">
      <c r="A966" s="107"/>
      <c r="B966" s="106"/>
      <c r="C966" s="107"/>
      <c r="D966" s="107"/>
    </row>
    <row r="967" spans="1:4" x14ac:dyDescent="0.25">
      <c r="A967" s="107"/>
      <c r="B967" s="106"/>
      <c r="C967" s="107"/>
      <c r="D967" s="107"/>
    </row>
    <row r="968" spans="1:4" x14ac:dyDescent="0.25">
      <c r="A968" s="107"/>
      <c r="B968" s="106"/>
      <c r="C968" s="107"/>
      <c r="D968" s="107"/>
    </row>
    <row r="969" spans="1:4" x14ac:dyDescent="0.25">
      <c r="A969" s="107"/>
      <c r="B969" s="106"/>
      <c r="C969" s="107"/>
      <c r="D969" s="107"/>
    </row>
    <row r="970" spans="1:4" x14ac:dyDescent="0.25">
      <c r="A970" s="107"/>
      <c r="B970" s="106"/>
      <c r="C970" s="107"/>
      <c r="D970" s="107"/>
    </row>
    <row r="971" spans="1:4" x14ac:dyDescent="0.25">
      <c r="A971" s="107"/>
      <c r="B971" s="106"/>
      <c r="C971" s="107"/>
      <c r="D971" s="107"/>
    </row>
    <row r="972" spans="1:4" x14ac:dyDescent="0.25">
      <c r="A972" s="107"/>
      <c r="B972" s="106"/>
      <c r="C972" s="107"/>
      <c r="D972" s="107"/>
    </row>
    <row r="973" spans="1:4" x14ac:dyDescent="0.25">
      <c r="A973" s="107"/>
      <c r="B973" s="106"/>
      <c r="C973" s="107"/>
      <c r="D973" s="107"/>
    </row>
    <row r="974" spans="1:4" x14ac:dyDescent="0.25">
      <c r="A974" s="107"/>
      <c r="B974" s="106"/>
      <c r="C974" s="107"/>
      <c r="D974" s="107"/>
    </row>
    <row r="975" spans="1:4" x14ac:dyDescent="0.25">
      <c r="A975" s="107"/>
      <c r="B975" s="106"/>
      <c r="C975" s="107"/>
      <c r="D975" s="107"/>
    </row>
    <row r="976" spans="1:4" x14ac:dyDescent="0.25">
      <c r="A976" s="107"/>
      <c r="B976" s="106"/>
      <c r="C976" s="107"/>
      <c r="D976" s="107"/>
    </row>
    <row r="977" spans="1:4" x14ac:dyDescent="0.25">
      <c r="A977" s="107"/>
      <c r="B977" s="106"/>
      <c r="C977" s="107"/>
      <c r="D977" s="107"/>
    </row>
    <row r="978" spans="1:4" x14ac:dyDescent="0.25">
      <c r="A978" s="107"/>
      <c r="B978" s="106"/>
      <c r="C978" s="107"/>
      <c r="D978" s="107"/>
    </row>
    <row r="979" spans="1:4" x14ac:dyDescent="0.25">
      <c r="A979" s="107"/>
      <c r="B979" s="106"/>
      <c r="C979" s="107"/>
      <c r="D979" s="107"/>
    </row>
    <row r="980" spans="1:4" x14ac:dyDescent="0.25">
      <c r="A980" s="107"/>
      <c r="B980" s="106"/>
      <c r="C980" s="107"/>
      <c r="D980" s="107"/>
    </row>
    <row r="981" spans="1:4" x14ac:dyDescent="0.25">
      <c r="A981" s="107"/>
      <c r="B981" s="106"/>
      <c r="C981" s="107"/>
      <c r="D981" s="107"/>
    </row>
    <row r="982" spans="1:4" x14ac:dyDescent="0.25">
      <c r="A982" s="107"/>
      <c r="B982" s="106"/>
      <c r="C982" s="107"/>
      <c r="D982" s="107"/>
    </row>
    <row r="983" spans="1:4" x14ac:dyDescent="0.25">
      <c r="A983" s="107"/>
      <c r="B983" s="106"/>
      <c r="C983" s="107"/>
      <c r="D983" s="107"/>
    </row>
    <row r="984" spans="1:4" x14ac:dyDescent="0.25">
      <c r="A984" s="107"/>
      <c r="B984" s="106"/>
      <c r="C984" s="107"/>
      <c r="D984" s="107"/>
    </row>
    <row r="985" spans="1:4" x14ac:dyDescent="0.25">
      <c r="A985" s="107"/>
      <c r="B985" s="106"/>
      <c r="C985" s="107"/>
      <c r="D985" s="107"/>
    </row>
    <row r="986" spans="1:4" x14ac:dyDescent="0.25">
      <c r="A986" s="107"/>
      <c r="B986" s="106"/>
      <c r="C986" s="107"/>
      <c r="D986" s="107"/>
    </row>
    <row r="987" spans="1:4" x14ac:dyDescent="0.25">
      <c r="A987" s="107"/>
      <c r="B987" s="106"/>
      <c r="C987" s="107"/>
      <c r="D987" s="107"/>
    </row>
    <row r="988" spans="1:4" x14ac:dyDescent="0.25">
      <c r="A988" s="107"/>
      <c r="B988" s="106"/>
      <c r="C988" s="107"/>
      <c r="D988" s="107"/>
    </row>
    <row r="989" spans="1:4" x14ac:dyDescent="0.25">
      <c r="A989" s="107"/>
      <c r="B989" s="106"/>
      <c r="C989" s="107"/>
      <c r="D989" s="107"/>
    </row>
    <row r="990" spans="1:4" x14ac:dyDescent="0.25">
      <c r="A990" s="107"/>
      <c r="B990" s="106"/>
      <c r="C990" s="107"/>
      <c r="D990" s="107"/>
    </row>
    <row r="991" spans="1:4" x14ac:dyDescent="0.25">
      <c r="A991" s="107"/>
      <c r="B991" s="106"/>
      <c r="C991" s="107"/>
      <c r="D991" s="107"/>
    </row>
    <row r="992" spans="1:4" x14ac:dyDescent="0.25">
      <c r="A992" s="107"/>
      <c r="B992" s="106"/>
      <c r="C992" s="107"/>
      <c r="D992" s="107"/>
    </row>
    <row r="993" spans="1:4" x14ac:dyDescent="0.25">
      <c r="A993" s="107"/>
      <c r="B993" s="106"/>
      <c r="C993" s="107"/>
      <c r="D993" s="107"/>
    </row>
    <row r="994" spans="1:4" x14ac:dyDescent="0.25">
      <c r="A994" s="107"/>
      <c r="B994" s="106"/>
      <c r="C994" s="107"/>
      <c r="D994" s="107"/>
    </row>
    <row r="995" spans="1:4" x14ac:dyDescent="0.25">
      <c r="A995" s="107"/>
      <c r="B995" s="106"/>
      <c r="C995" s="107"/>
      <c r="D995" s="107"/>
    </row>
    <row r="996" spans="1:4" x14ac:dyDescent="0.25">
      <c r="A996" s="107"/>
      <c r="B996" s="106"/>
      <c r="C996" s="107"/>
      <c r="D996" s="107"/>
    </row>
    <row r="997" spans="1:4" x14ac:dyDescent="0.25">
      <c r="A997" s="107"/>
      <c r="B997" s="106"/>
      <c r="C997" s="107"/>
      <c r="D997" s="107"/>
    </row>
    <row r="998" spans="1:4" x14ac:dyDescent="0.25">
      <c r="A998" s="107"/>
      <c r="B998" s="106"/>
      <c r="C998" s="107"/>
      <c r="D998" s="107"/>
    </row>
    <row r="999" spans="1:4" x14ac:dyDescent="0.25">
      <c r="A999" s="107"/>
      <c r="B999" s="106"/>
      <c r="C999" s="107"/>
      <c r="D999" s="107"/>
    </row>
    <row r="1000" spans="1:4" x14ac:dyDescent="0.25">
      <c r="A1000" s="107"/>
      <c r="B1000" s="106"/>
      <c r="C1000" s="107"/>
      <c r="D1000" s="107"/>
    </row>
    <row r="1001" spans="1:4" x14ac:dyDescent="0.25">
      <c r="A1001" s="107"/>
      <c r="B1001" s="106"/>
      <c r="C1001" s="107"/>
      <c r="D1001" s="107"/>
    </row>
    <row r="1002" spans="1:4" x14ac:dyDescent="0.25">
      <c r="A1002" s="107"/>
      <c r="B1002" s="106"/>
      <c r="C1002" s="107"/>
      <c r="D1002" s="107"/>
    </row>
    <row r="1003" spans="1:4" x14ac:dyDescent="0.25">
      <c r="A1003" s="107"/>
      <c r="B1003" s="106"/>
      <c r="C1003" s="107"/>
      <c r="D1003" s="107"/>
    </row>
    <row r="1004" spans="1:4" x14ac:dyDescent="0.25">
      <c r="A1004" s="107"/>
      <c r="B1004" s="106"/>
      <c r="C1004" s="107"/>
      <c r="D1004" s="107"/>
    </row>
    <row r="1005" spans="1:4" x14ac:dyDescent="0.25">
      <c r="A1005" s="107"/>
      <c r="B1005" s="106"/>
      <c r="C1005" s="107"/>
      <c r="D1005" s="107"/>
    </row>
    <row r="1006" spans="1:4" x14ac:dyDescent="0.25">
      <c r="A1006" s="107"/>
      <c r="B1006" s="106"/>
      <c r="C1006" s="107"/>
      <c r="D1006" s="107"/>
    </row>
    <row r="1007" spans="1:4" x14ac:dyDescent="0.25">
      <c r="A1007" s="107"/>
      <c r="B1007" s="106"/>
      <c r="C1007" s="107"/>
      <c r="D1007" s="107"/>
    </row>
    <row r="1008" spans="1:4" x14ac:dyDescent="0.25">
      <c r="A1008" s="107"/>
      <c r="B1008" s="106"/>
      <c r="C1008" s="107"/>
      <c r="D1008" s="107"/>
    </row>
    <row r="1009" spans="1:4" x14ac:dyDescent="0.25">
      <c r="A1009" s="107"/>
      <c r="B1009" s="106"/>
      <c r="C1009" s="107"/>
      <c r="D1009" s="107"/>
    </row>
    <row r="1010" spans="1:4" x14ac:dyDescent="0.25">
      <c r="A1010" s="107"/>
      <c r="B1010" s="106"/>
      <c r="C1010" s="107"/>
      <c r="D1010" s="107"/>
    </row>
    <row r="1011" spans="1:4" x14ac:dyDescent="0.25">
      <c r="A1011" s="107"/>
      <c r="B1011" s="106"/>
      <c r="C1011" s="107"/>
      <c r="D1011" s="107"/>
    </row>
    <row r="1012" spans="1:4" x14ac:dyDescent="0.25">
      <c r="A1012" s="107"/>
      <c r="B1012" s="106"/>
      <c r="C1012" s="107"/>
      <c r="D1012" s="107"/>
    </row>
    <row r="1013" spans="1:4" x14ac:dyDescent="0.25">
      <c r="A1013" s="107"/>
      <c r="B1013" s="106"/>
      <c r="C1013" s="107"/>
      <c r="D1013" s="107"/>
    </row>
    <row r="1014" spans="1:4" x14ac:dyDescent="0.25">
      <c r="A1014" s="107"/>
      <c r="B1014" s="106"/>
      <c r="C1014" s="107"/>
      <c r="D1014" s="107"/>
    </row>
    <row r="1015" spans="1:4" x14ac:dyDescent="0.25">
      <c r="A1015" s="107"/>
      <c r="B1015" s="106"/>
      <c r="C1015" s="107"/>
      <c r="D1015" s="107"/>
    </row>
    <row r="1016" spans="1:4" x14ac:dyDescent="0.25">
      <c r="A1016" s="107"/>
      <c r="B1016" s="106"/>
      <c r="C1016" s="107"/>
      <c r="D1016" s="107"/>
    </row>
    <row r="1017" spans="1:4" x14ac:dyDescent="0.25">
      <c r="A1017" s="107"/>
      <c r="B1017" s="106"/>
      <c r="C1017" s="107"/>
      <c r="D1017" s="107"/>
    </row>
    <row r="1018" spans="1:4" x14ac:dyDescent="0.25">
      <c r="A1018" s="107"/>
      <c r="B1018" s="106"/>
      <c r="C1018" s="107"/>
      <c r="D1018" s="107"/>
    </row>
    <row r="1019" spans="1:4" x14ac:dyDescent="0.25">
      <c r="A1019" s="107"/>
      <c r="B1019" s="106"/>
      <c r="C1019" s="107"/>
      <c r="D1019" s="107"/>
    </row>
    <row r="1020" spans="1:4" x14ac:dyDescent="0.25">
      <c r="A1020" s="107"/>
      <c r="B1020" s="106"/>
      <c r="C1020" s="107"/>
      <c r="D1020" s="107"/>
    </row>
    <row r="1021" spans="1:4" x14ac:dyDescent="0.25">
      <c r="A1021" s="107"/>
      <c r="B1021" s="106"/>
      <c r="C1021" s="107"/>
      <c r="D1021" s="107"/>
    </row>
    <row r="1022" spans="1:4" x14ac:dyDescent="0.25">
      <c r="A1022" s="107"/>
      <c r="B1022" s="106"/>
      <c r="C1022" s="107"/>
      <c r="D1022" s="107"/>
    </row>
    <row r="1023" spans="1:4" x14ac:dyDescent="0.25">
      <c r="A1023" s="107"/>
      <c r="B1023" s="106"/>
      <c r="C1023" s="107"/>
      <c r="D1023" s="107"/>
    </row>
    <row r="1024" spans="1:4" x14ac:dyDescent="0.25">
      <c r="A1024" s="107"/>
      <c r="B1024" s="106"/>
      <c r="C1024" s="107"/>
      <c r="D1024" s="107"/>
    </row>
    <row r="1025" spans="1:4" x14ac:dyDescent="0.25">
      <c r="A1025" s="107"/>
      <c r="B1025" s="106"/>
      <c r="C1025" s="107"/>
      <c r="D1025" s="107"/>
    </row>
    <row r="1026" spans="1:4" x14ac:dyDescent="0.25">
      <c r="A1026" s="107"/>
      <c r="B1026" s="106"/>
      <c r="C1026" s="107"/>
      <c r="D1026" s="107"/>
    </row>
    <row r="1027" spans="1:4" x14ac:dyDescent="0.25">
      <c r="A1027" s="107"/>
      <c r="B1027" s="106"/>
      <c r="C1027" s="107"/>
      <c r="D1027" s="107"/>
    </row>
    <row r="1028" spans="1:4" x14ac:dyDescent="0.25">
      <c r="A1028" s="107"/>
      <c r="B1028" s="106"/>
      <c r="C1028" s="107"/>
      <c r="D1028" s="107"/>
    </row>
    <row r="1029" spans="1:4" x14ac:dyDescent="0.25">
      <c r="A1029" s="107"/>
      <c r="B1029" s="106"/>
      <c r="C1029" s="107"/>
      <c r="D1029" s="107"/>
    </row>
    <row r="1030" spans="1:4" x14ac:dyDescent="0.25">
      <c r="A1030" s="107"/>
      <c r="B1030" s="106"/>
      <c r="C1030" s="107"/>
      <c r="D1030" s="107"/>
    </row>
    <row r="1031" spans="1:4" x14ac:dyDescent="0.25">
      <c r="A1031" s="107"/>
      <c r="B1031" s="106"/>
      <c r="C1031" s="107"/>
      <c r="D1031" s="107"/>
    </row>
    <row r="1032" spans="1:4" x14ac:dyDescent="0.25">
      <c r="A1032" s="107"/>
      <c r="B1032" s="106"/>
      <c r="C1032" s="107"/>
      <c r="D1032" s="107"/>
    </row>
    <row r="1033" spans="1:4" x14ac:dyDescent="0.25">
      <c r="A1033" s="107"/>
      <c r="B1033" s="106"/>
      <c r="C1033" s="107"/>
      <c r="D1033" s="107"/>
    </row>
    <row r="1034" spans="1:4" x14ac:dyDescent="0.25">
      <c r="A1034" s="107"/>
      <c r="B1034" s="106"/>
      <c r="C1034" s="107"/>
      <c r="D1034" s="107"/>
    </row>
    <row r="1035" spans="1:4" x14ac:dyDescent="0.25">
      <c r="A1035" s="107"/>
      <c r="B1035" s="106"/>
      <c r="C1035" s="107"/>
      <c r="D1035" s="107"/>
    </row>
    <row r="1036" spans="1:4" x14ac:dyDescent="0.25">
      <c r="A1036" s="107"/>
      <c r="B1036" s="106"/>
      <c r="C1036" s="107"/>
      <c r="D1036" s="107"/>
    </row>
    <row r="1037" spans="1:4" x14ac:dyDescent="0.25">
      <c r="A1037" s="107"/>
      <c r="B1037" s="106"/>
      <c r="C1037" s="107"/>
      <c r="D1037" s="107"/>
    </row>
    <row r="1038" spans="1:4" x14ac:dyDescent="0.25">
      <c r="A1038" s="107"/>
      <c r="B1038" s="106"/>
      <c r="C1038" s="107"/>
      <c r="D1038" s="107"/>
    </row>
    <row r="1039" spans="1:4" x14ac:dyDescent="0.25">
      <c r="A1039" s="107"/>
      <c r="B1039" s="106"/>
      <c r="C1039" s="107"/>
      <c r="D1039" s="107"/>
    </row>
    <row r="1040" spans="1:4" x14ac:dyDescent="0.25">
      <c r="A1040" s="107"/>
      <c r="B1040" s="106"/>
      <c r="C1040" s="107"/>
      <c r="D1040" s="107"/>
    </row>
    <row r="1041" spans="1:4" x14ac:dyDescent="0.25">
      <c r="A1041" s="107"/>
      <c r="B1041" s="106"/>
      <c r="C1041" s="107"/>
      <c r="D1041" s="107"/>
    </row>
    <row r="1042" spans="1:4" x14ac:dyDescent="0.25">
      <c r="A1042" s="107"/>
      <c r="B1042" s="106"/>
      <c r="C1042" s="107"/>
      <c r="D1042" s="107"/>
    </row>
    <row r="1043" spans="1:4" x14ac:dyDescent="0.25">
      <c r="A1043" s="107"/>
      <c r="B1043" s="106"/>
      <c r="C1043" s="107"/>
      <c r="D1043" s="107"/>
    </row>
    <row r="1044" spans="1:4" x14ac:dyDescent="0.25">
      <c r="A1044" s="107"/>
      <c r="B1044" s="106"/>
      <c r="C1044" s="107"/>
      <c r="D1044" s="107"/>
    </row>
    <row r="1045" spans="1:4" x14ac:dyDescent="0.25">
      <c r="A1045" s="107"/>
      <c r="B1045" s="106"/>
      <c r="C1045" s="107"/>
      <c r="D1045" s="107"/>
    </row>
    <row r="1046" spans="1:4" x14ac:dyDescent="0.25">
      <c r="A1046" s="107"/>
      <c r="B1046" s="106"/>
      <c r="C1046" s="107"/>
      <c r="D1046" s="107"/>
    </row>
    <row r="1047" spans="1:4" x14ac:dyDescent="0.25">
      <c r="A1047" s="107"/>
      <c r="B1047" s="106"/>
      <c r="C1047" s="107"/>
      <c r="D1047" s="107"/>
    </row>
    <row r="1048" spans="1:4" x14ac:dyDescent="0.25">
      <c r="A1048" s="107"/>
      <c r="B1048" s="106"/>
      <c r="C1048" s="107"/>
      <c r="D1048" s="107"/>
    </row>
    <row r="1049" spans="1:4" x14ac:dyDescent="0.25">
      <c r="A1049" s="107"/>
      <c r="B1049" s="106"/>
      <c r="C1049" s="107"/>
      <c r="D1049" s="107"/>
    </row>
    <row r="1050" spans="1:4" x14ac:dyDescent="0.25">
      <c r="A1050" s="107"/>
      <c r="B1050" s="106"/>
      <c r="C1050" s="107"/>
      <c r="D1050" s="107"/>
    </row>
    <row r="1051" spans="1:4" x14ac:dyDescent="0.25">
      <c r="A1051" s="107"/>
      <c r="B1051" s="106"/>
      <c r="C1051" s="107"/>
      <c r="D1051" s="107"/>
    </row>
    <row r="1052" spans="1:4" x14ac:dyDescent="0.25">
      <c r="A1052" s="107"/>
      <c r="B1052" s="106"/>
      <c r="C1052" s="107"/>
      <c r="D1052" s="107"/>
    </row>
    <row r="1053" spans="1:4" x14ac:dyDescent="0.25">
      <c r="A1053" s="107"/>
      <c r="B1053" s="106"/>
      <c r="C1053" s="107"/>
      <c r="D1053" s="107"/>
    </row>
    <row r="1054" spans="1:4" x14ac:dyDescent="0.25">
      <c r="A1054" s="107"/>
      <c r="B1054" s="106"/>
      <c r="C1054" s="107"/>
      <c r="D1054" s="107"/>
    </row>
    <row r="1055" spans="1:4" x14ac:dyDescent="0.25">
      <c r="A1055" s="107"/>
      <c r="B1055" s="106"/>
      <c r="C1055" s="107"/>
      <c r="D1055" s="107"/>
    </row>
    <row r="1056" spans="1:4" x14ac:dyDescent="0.25">
      <c r="A1056" s="107"/>
      <c r="B1056" s="106"/>
      <c r="C1056" s="107"/>
      <c r="D1056" s="107"/>
    </row>
    <row r="1057" spans="1:4" x14ac:dyDescent="0.25">
      <c r="A1057" s="107"/>
      <c r="B1057" s="106"/>
      <c r="C1057" s="107"/>
      <c r="D1057" s="107"/>
    </row>
    <row r="1058" spans="1:4" x14ac:dyDescent="0.25">
      <c r="A1058" s="107"/>
      <c r="B1058" s="106"/>
      <c r="C1058" s="107"/>
      <c r="D1058" s="107"/>
    </row>
    <row r="1059" spans="1:4" x14ac:dyDescent="0.25">
      <c r="A1059" s="107"/>
      <c r="B1059" s="106"/>
      <c r="C1059" s="107"/>
      <c r="D1059" s="107"/>
    </row>
    <row r="1060" spans="1:4" x14ac:dyDescent="0.25">
      <c r="A1060" s="107"/>
      <c r="B1060" s="106"/>
      <c r="C1060" s="107"/>
      <c r="D1060" s="107"/>
    </row>
    <row r="1061" spans="1:4" x14ac:dyDescent="0.25">
      <c r="A1061" s="107"/>
      <c r="B1061" s="106"/>
      <c r="C1061" s="107"/>
      <c r="D1061" s="107"/>
    </row>
    <row r="1062" spans="1:4" x14ac:dyDescent="0.25">
      <c r="A1062" s="107"/>
      <c r="B1062" s="106"/>
      <c r="C1062" s="107"/>
      <c r="D1062" s="107"/>
    </row>
    <row r="1063" spans="1:4" x14ac:dyDescent="0.25">
      <c r="A1063" s="107"/>
      <c r="B1063" s="106"/>
      <c r="C1063" s="107"/>
      <c r="D1063" s="107"/>
    </row>
    <row r="1064" spans="1:4" x14ac:dyDescent="0.25">
      <c r="A1064" s="107"/>
      <c r="B1064" s="106"/>
      <c r="C1064" s="107"/>
      <c r="D1064" s="107"/>
    </row>
    <row r="1065" spans="1:4" x14ac:dyDescent="0.25">
      <c r="A1065" s="107"/>
      <c r="B1065" s="106"/>
      <c r="C1065" s="107"/>
      <c r="D1065" s="107"/>
    </row>
    <row r="1066" spans="1:4" x14ac:dyDescent="0.25">
      <c r="A1066" s="107"/>
      <c r="B1066" s="106"/>
      <c r="C1066" s="107"/>
      <c r="D1066" s="107"/>
    </row>
    <row r="1067" spans="1:4" x14ac:dyDescent="0.25">
      <c r="A1067" s="107"/>
      <c r="B1067" s="106"/>
      <c r="C1067" s="107"/>
      <c r="D1067" s="107"/>
    </row>
    <row r="1068" spans="1:4" x14ac:dyDescent="0.25">
      <c r="A1068" s="107"/>
      <c r="B1068" s="106"/>
      <c r="C1068" s="107"/>
      <c r="D1068" s="107"/>
    </row>
    <row r="1069" spans="1:4" x14ac:dyDescent="0.25">
      <c r="A1069" s="107"/>
      <c r="B1069" s="106"/>
      <c r="C1069" s="107"/>
      <c r="D1069" s="107"/>
    </row>
    <row r="1070" spans="1:4" x14ac:dyDescent="0.25">
      <c r="A1070" s="107"/>
      <c r="B1070" s="106"/>
      <c r="C1070" s="107"/>
      <c r="D1070" s="107"/>
    </row>
    <row r="1071" spans="1:4" x14ac:dyDescent="0.25">
      <c r="A1071" s="107"/>
      <c r="B1071" s="106"/>
      <c r="C1071" s="107"/>
      <c r="D1071" s="107"/>
    </row>
    <row r="1072" spans="1:4" x14ac:dyDescent="0.25">
      <c r="A1072" s="107"/>
      <c r="B1072" s="106"/>
      <c r="C1072" s="107"/>
      <c r="D1072" s="107"/>
    </row>
    <row r="1073" spans="1:4" x14ac:dyDescent="0.25">
      <c r="A1073" s="107"/>
      <c r="B1073" s="106"/>
      <c r="C1073" s="107"/>
      <c r="D1073" s="107"/>
    </row>
    <row r="1074" spans="1:4" x14ac:dyDescent="0.25">
      <c r="A1074" s="107"/>
      <c r="B1074" s="106"/>
      <c r="C1074" s="107"/>
      <c r="D1074" s="107"/>
    </row>
    <row r="1075" spans="1:4" x14ac:dyDescent="0.25">
      <c r="A1075" s="107"/>
      <c r="B1075" s="106"/>
      <c r="C1075" s="107"/>
      <c r="D1075" s="107"/>
    </row>
    <row r="1076" spans="1:4" x14ac:dyDescent="0.25">
      <c r="A1076" s="107"/>
      <c r="B1076" s="106"/>
      <c r="C1076" s="107"/>
      <c r="D1076" s="107"/>
    </row>
    <row r="1077" spans="1:4" x14ac:dyDescent="0.25">
      <c r="A1077" s="107"/>
      <c r="B1077" s="106"/>
      <c r="C1077" s="107"/>
      <c r="D1077" s="107"/>
    </row>
    <row r="1078" spans="1:4" x14ac:dyDescent="0.25">
      <c r="A1078" s="107"/>
      <c r="B1078" s="106"/>
      <c r="C1078" s="107"/>
      <c r="D1078" s="107"/>
    </row>
    <row r="1079" spans="1:4" x14ac:dyDescent="0.25">
      <c r="A1079" s="107"/>
      <c r="B1079" s="106"/>
      <c r="C1079" s="107"/>
      <c r="D1079" s="107"/>
    </row>
    <row r="1080" spans="1:4" x14ac:dyDescent="0.25">
      <c r="A1080" s="107"/>
      <c r="B1080" s="106"/>
      <c r="C1080" s="107"/>
      <c r="D1080" s="107"/>
    </row>
    <row r="1081" spans="1:4" x14ac:dyDescent="0.25">
      <c r="A1081" s="107"/>
      <c r="B1081" s="106"/>
      <c r="C1081" s="107"/>
      <c r="D1081" s="107"/>
    </row>
    <row r="1082" spans="1:4" x14ac:dyDescent="0.25">
      <c r="A1082" s="107"/>
      <c r="B1082" s="106"/>
      <c r="C1082" s="107"/>
      <c r="D1082" s="107"/>
    </row>
    <row r="1083" spans="1:4" x14ac:dyDescent="0.25">
      <c r="A1083" s="107"/>
      <c r="B1083" s="106"/>
      <c r="C1083" s="107"/>
      <c r="D1083" s="107"/>
    </row>
    <row r="1084" spans="1:4" x14ac:dyDescent="0.25">
      <c r="A1084" s="107"/>
      <c r="B1084" s="106"/>
      <c r="C1084" s="107"/>
      <c r="D1084" s="107"/>
    </row>
    <row r="1085" spans="1:4" x14ac:dyDescent="0.25">
      <c r="A1085" s="107"/>
      <c r="B1085" s="106"/>
      <c r="C1085" s="107"/>
      <c r="D1085" s="107"/>
    </row>
    <row r="1086" spans="1:4" x14ac:dyDescent="0.25">
      <c r="A1086" s="107"/>
      <c r="B1086" s="106"/>
      <c r="C1086" s="107"/>
      <c r="D1086" s="107"/>
    </row>
    <row r="1087" spans="1:4" x14ac:dyDescent="0.25">
      <c r="A1087" s="107"/>
      <c r="B1087" s="106"/>
      <c r="C1087" s="107"/>
      <c r="D1087" s="107"/>
    </row>
    <row r="1088" spans="1:4" x14ac:dyDescent="0.25">
      <c r="A1088" s="107"/>
      <c r="B1088" s="106"/>
      <c r="C1088" s="107"/>
      <c r="D1088" s="107"/>
    </row>
    <row r="1089" spans="1:4" x14ac:dyDescent="0.25">
      <c r="A1089" s="107"/>
      <c r="B1089" s="106"/>
      <c r="C1089" s="107"/>
      <c r="D1089" s="107"/>
    </row>
    <row r="1090" spans="1:4" x14ac:dyDescent="0.25">
      <c r="A1090" s="107"/>
      <c r="B1090" s="106"/>
      <c r="C1090" s="107"/>
      <c r="D1090" s="107"/>
    </row>
    <row r="1091" spans="1:4" x14ac:dyDescent="0.25">
      <c r="A1091" s="107"/>
      <c r="B1091" s="106"/>
      <c r="C1091" s="107"/>
      <c r="D1091" s="107"/>
    </row>
    <row r="1092" spans="1:4" x14ac:dyDescent="0.25">
      <c r="A1092" s="107"/>
      <c r="B1092" s="106"/>
      <c r="C1092" s="107"/>
      <c r="D1092" s="107"/>
    </row>
    <row r="1093" spans="1:4" x14ac:dyDescent="0.25">
      <c r="A1093" s="107"/>
      <c r="B1093" s="106"/>
      <c r="C1093" s="107"/>
      <c r="D1093" s="107"/>
    </row>
    <row r="1094" spans="1:4" x14ac:dyDescent="0.25">
      <c r="A1094" s="107"/>
      <c r="B1094" s="106"/>
      <c r="C1094" s="107"/>
      <c r="D1094" s="107"/>
    </row>
    <row r="1095" spans="1:4" x14ac:dyDescent="0.25">
      <c r="A1095" s="107"/>
      <c r="B1095" s="106"/>
      <c r="C1095" s="107"/>
      <c r="D1095" s="107"/>
    </row>
    <row r="1096" spans="1:4" x14ac:dyDescent="0.25">
      <c r="A1096" s="107"/>
      <c r="B1096" s="106"/>
      <c r="C1096" s="107"/>
      <c r="D1096" s="107"/>
    </row>
    <row r="1097" spans="1:4" x14ac:dyDescent="0.25">
      <c r="A1097" s="107"/>
      <c r="B1097" s="106"/>
      <c r="C1097" s="107"/>
      <c r="D1097" s="107"/>
    </row>
    <row r="1098" spans="1:4" x14ac:dyDescent="0.25">
      <c r="A1098" s="107"/>
      <c r="B1098" s="106"/>
      <c r="C1098" s="107"/>
      <c r="D1098" s="107"/>
    </row>
    <row r="1099" spans="1:4" x14ac:dyDescent="0.25">
      <c r="A1099" s="107"/>
      <c r="B1099" s="106"/>
      <c r="C1099" s="107"/>
      <c r="D1099" s="107"/>
    </row>
    <row r="1100" spans="1:4" x14ac:dyDescent="0.25">
      <c r="A1100" s="107"/>
      <c r="B1100" s="106"/>
      <c r="C1100" s="107"/>
      <c r="D1100" s="107"/>
    </row>
    <row r="1101" spans="1:4" x14ac:dyDescent="0.25">
      <c r="A1101" s="107"/>
      <c r="B1101" s="106"/>
      <c r="C1101" s="107"/>
      <c r="D1101" s="107"/>
    </row>
    <row r="1102" spans="1:4" x14ac:dyDescent="0.25">
      <c r="A1102" s="107"/>
      <c r="B1102" s="106"/>
      <c r="C1102" s="107"/>
      <c r="D1102" s="107"/>
    </row>
    <row r="1103" spans="1:4" x14ac:dyDescent="0.25">
      <c r="A1103" s="107"/>
      <c r="B1103" s="106"/>
      <c r="C1103" s="107"/>
      <c r="D1103" s="107"/>
    </row>
    <row r="1104" spans="1:4" x14ac:dyDescent="0.25">
      <c r="A1104" s="107"/>
      <c r="B1104" s="106"/>
      <c r="C1104" s="107"/>
      <c r="D1104" s="107"/>
    </row>
    <row r="1105" spans="1:4" x14ac:dyDescent="0.25">
      <c r="A1105" s="107"/>
      <c r="B1105" s="106"/>
      <c r="C1105" s="107"/>
      <c r="D1105" s="107"/>
    </row>
    <row r="1106" spans="1:4" x14ac:dyDescent="0.25">
      <c r="A1106" s="107"/>
      <c r="B1106" s="106"/>
      <c r="C1106" s="107"/>
      <c r="D1106" s="107"/>
    </row>
    <row r="1107" spans="1:4" x14ac:dyDescent="0.25">
      <c r="A1107" s="107"/>
      <c r="B1107" s="106"/>
      <c r="C1107" s="107"/>
      <c r="D1107" s="107"/>
    </row>
    <row r="1108" spans="1:4" x14ac:dyDescent="0.25">
      <c r="A1108" s="107"/>
      <c r="B1108" s="106"/>
      <c r="C1108" s="107"/>
      <c r="D1108" s="107"/>
    </row>
    <row r="1109" spans="1:4" x14ac:dyDescent="0.25">
      <c r="A1109" s="107"/>
      <c r="B1109" s="106"/>
      <c r="C1109" s="107"/>
      <c r="D1109" s="107"/>
    </row>
    <row r="1110" spans="1:4" x14ac:dyDescent="0.25">
      <c r="A1110" s="107"/>
      <c r="B1110" s="106"/>
      <c r="C1110" s="107"/>
      <c r="D1110" s="107"/>
    </row>
    <row r="1111" spans="1:4" x14ac:dyDescent="0.25">
      <c r="A1111" s="107"/>
      <c r="B1111" s="106"/>
      <c r="C1111" s="107"/>
      <c r="D1111" s="107"/>
    </row>
    <row r="1112" spans="1:4" x14ac:dyDescent="0.25">
      <c r="A1112" s="107"/>
      <c r="B1112" s="106"/>
      <c r="C1112" s="107"/>
      <c r="D1112" s="107"/>
    </row>
    <row r="1113" spans="1:4" x14ac:dyDescent="0.25">
      <c r="A1113" s="107"/>
      <c r="B1113" s="107"/>
      <c r="C1113" s="107"/>
      <c r="D1113" s="107"/>
    </row>
  </sheetData>
  <mergeCells count="6">
    <mergeCell ref="B1:H1"/>
    <mergeCell ref="B2:I2"/>
    <mergeCell ref="A5:H5"/>
    <mergeCell ref="A4:H4"/>
    <mergeCell ref="A3:G3"/>
    <mergeCell ref="H3:I3"/>
  </mergeCells>
  <pageMargins left="0.75" right="0.75" top="1" bottom="1" header="0.5" footer="0.5"/>
  <pageSetup orientation="portrait" horizontalDpi="4294967292" verticalDpi="4294967292"/>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
  <sheetViews>
    <sheetView workbookViewId="0">
      <selection activeCell="B4" sqref="B4:I4"/>
    </sheetView>
  </sheetViews>
  <sheetFormatPr defaultRowHeight="15.75" x14ac:dyDescent="0.25"/>
  <cols>
    <col min="1" max="1" width="17.5" style="15" customWidth="1"/>
    <col min="2" max="2" width="10.375" style="15" bestFit="1" customWidth="1"/>
    <col min="3" max="3" width="16.75" style="17" customWidth="1"/>
    <col min="4" max="4" width="10.25" style="18" customWidth="1"/>
    <col min="5" max="5" width="14.625" style="15" customWidth="1"/>
    <col min="6" max="7" width="10.375" style="15" bestFit="1" customWidth="1"/>
    <col min="8" max="8" width="32" style="15" customWidth="1"/>
    <col min="9" max="16384" width="9" style="15"/>
  </cols>
  <sheetData>
    <row r="1" spans="1:10" customFormat="1" ht="20.25" thickTop="1" x14ac:dyDescent="0.3">
      <c r="A1" s="9"/>
      <c r="B1" s="138" t="s">
        <v>272</v>
      </c>
      <c r="C1" s="139"/>
      <c r="D1" s="139"/>
      <c r="E1" s="139"/>
      <c r="F1" s="139"/>
      <c r="G1" s="139"/>
      <c r="H1" s="139"/>
      <c r="I1" s="140"/>
    </row>
    <row r="2" spans="1:10" s="4" customFormat="1" ht="18" customHeight="1" x14ac:dyDescent="0.25">
      <c r="A2" s="7">
        <v>1</v>
      </c>
      <c r="B2" s="135" t="s">
        <v>297</v>
      </c>
      <c r="C2" s="136"/>
      <c r="D2" s="136"/>
      <c r="E2" s="136"/>
      <c r="F2" s="136"/>
      <c r="G2" s="136"/>
      <c r="H2" s="136"/>
      <c r="I2" s="137"/>
      <c r="J2" s="21"/>
    </row>
    <row r="3" spans="1:10" s="4" customFormat="1" ht="19.5" customHeight="1" x14ac:dyDescent="0.3">
      <c r="A3" s="7">
        <v>2</v>
      </c>
      <c r="B3" s="141" t="s">
        <v>298</v>
      </c>
      <c r="C3" s="142"/>
      <c r="D3" s="142"/>
      <c r="E3" s="142"/>
      <c r="F3" s="142"/>
      <c r="G3" s="142"/>
      <c r="H3" s="142"/>
      <c r="I3" s="143"/>
      <c r="J3" s="6"/>
    </row>
    <row r="4" spans="1:10" s="4" customFormat="1" ht="18" customHeight="1" thickBot="1" x14ac:dyDescent="0.3">
      <c r="A4" s="5">
        <v>3</v>
      </c>
      <c r="B4" s="144" t="s">
        <v>299</v>
      </c>
      <c r="C4" s="144"/>
      <c r="D4" s="144"/>
      <c r="E4" s="144"/>
      <c r="F4" s="144"/>
      <c r="G4" s="144"/>
      <c r="H4" s="144"/>
      <c r="I4" s="145"/>
    </row>
    <row r="5" spans="1:10" ht="70.5" customHeight="1" thickTop="1" thickBot="1" x14ac:dyDescent="0.3">
      <c r="A5" s="132" t="s">
        <v>277</v>
      </c>
      <c r="B5" s="133"/>
      <c r="C5" s="133"/>
      <c r="D5" s="133"/>
      <c r="E5" s="133"/>
      <c r="F5" s="133"/>
      <c r="G5" s="133"/>
      <c r="H5"/>
    </row>
    <row r="6" spans="1:10" ht="24.75" customHeight="1" thickTop="1" x14ac:dyDescent="0.35">
      <c r="A6" s="105" t="s">
        <v>657</v>
      </c>
      <c r="B6" s="26"/>
      <c r="C6" s="27"/>
      <c r="D6" s="28"/>
      <c r="E6" s="20"/>
      <c r="F6" s="20"/>
      <c r="G6" s="20"/>
      <c r="H6" s="121">
        <f ca="1">TODAY()</f>
        <v>43471</v>
      </c>
    </row>
    <row r="8" spans="1:10" ht="17.25" x14ac:dyDescent="0.3">
      <c r="A8" s="102" t="s">
        <v>270</v>
      </c>
      <c r="B8" s="102" t="s">
        <v>8</v>
      </c>
      <c r="C8" s="102" t="s">
        <v>29</v>
      </c>
      <c r="D8" s="102" t="s">
        <v>21</v>
      </c>
      <c r="E8" s="102" t="s">
        <v>3</v>
      </c>
      <c r="F8" s="102" t="s">
        <v>13</v>
      </c>
      <c r="G8" s="102" t="s">
        <v>57</v>
      </c>
      <c r="H8"/>
    </row>
    <row r="9" spans="1:10" ht="17.25" x14ac:dyDescent="0.3">
      <c r="A9" s="101" t="s">
        <v>263</v>
      </c>
      <c r="B9" s="103">
        <v>430</v>
      </c>
      <c r="C9" s="103">
        <v>623</v>
      </c>
      <c r="D9" s="103">
        <v>525</v>
      </c>
      <c r="E9" s="103">
        <v>800</v>
      </c>
      <c r="F9" s="103">
        <v>500</v>
      </c>
      <c r="G9" s="103">
        <v>865</v>
      </c>
    </row>
    <row r="10" spans="1:10" ht="17.25" x14ac:dyDescent="0.3">
      <c r="A10" s="101" t="s">
        <v>262</v>
      </c>
      <c r="B10" s="104">
        <v>32.376249999999999</v>
      </c>
      <c r="C10" s="104">
        <v>32.376249999999999</v>
      </c>
      <c r="D10" s="104">
        <v>31.371333333333329</v>
      </c>
      <c r="E10" s="104">
        <v>32.89</v>
      </c>
      <c r="F10" s="104">
        <v>35.10125</v>
      </c>
      <c r="G10" s="104">
        <v>29.656000000000002</v>
      </c>
    </row>
    <row r="11" spans="1:10" ht="17.25" x14ac:dyDescent="0.3">
      <c r="A11" s="101" t="s">
        <v>261</v>
      </c>
      <c r="B11" s="104">
        <f>B9*B10</f>
        <v>13921.7875</v>
      </c>
      <c r="C11" s="104">
        <f t="shared" ref="C11:G11" si="0">C9*C10</f>
        <v>20170.403749999998</v>
      </c>
      <c r="D11" s="104">
        <f t="shared" si="0"/>
        <v>16469.949999999997</v>
      </c>
      <c r="E11" s="104">
        <f t="shared" si="0"/>
        <v>26312</v>
      </c>
      <c r="F11" s="104">
        <f t="shared" si="0"/>
        <v>17550.625</v>
      </c>
      <c r="G11" s="104">
        <f t="shared" si="0"/>
        <v>25652.440000000002</v>
      </c>
    </row>
    <row r="13" spans="1:10" ht="19.5" thickBot="1" x14ac:dyDescent="0.35">
      <c r="A13" s="134" t="s">
        <v>279</v>
      </c>
      <c r="B13" s="134"/>
      <c r="C13" s="134"/>
    </row>
    <row r="14" spans="1:10" ht="20.25" thickTop="1" thickBot="1" x14ac:dyDescent="0.35">
      <c r="A14" s="122">
        <f>HLOOKUP("Sales",$A$8:$G$11,2,FALSE)</f>
        <v>500</v>
      </c>
    </row>
    <row r="15" spans="1:10" ht="16.5" thickTop="1" x14ac:dyDescent="0.25"/>
  </sheetData>
  <mergeCells count="6">
    <mergeCell ref="A13:C13"/>
    <mergeCell ref="A5:G5"/>
    <mergeCell ref="B2:I2"/>
    <mergeCell ref="B1:I1"/>
    <mergeCell ref="B3:I3"/>
    <mergeCell ref="B4:I4"/>
  </mergeCells>
  <pageMargins left="0.7" right="0.7" top="0.75" bottom="0.75" header="0.3" footer="0.3"/>
  <pageSetup orientation="portrait" r:id="rId1"/>
  <cellWatches>
    <cellWatch r="A8"/>
    <cellWatch r="B8"/>
    <cellWatch r="C8"/>
    <cellWatch r="D8"/>
    <cellWatch r="E8"/>
    <cellWatch r="F8"/>
    <cellWatch r="G8"/>
    <cellWatch r="A9"/>
    <cellWatch r="B9"/>
    <cellWatch r="C9"/>
    <cellWatch r="D9"/>
    <cellWatch r="E9"/>
    <cellWatch r="F9"/>
    <cellWatch r="G9"/>
  </cellWatche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00"/>
  <sheetViews>
    <sheetView zoomScaleNormal="100" workbookViewId="0">
      <selection activeCell="K7" sqref="K7:K100"/>
    </sheetView>
  </sheetViews>
  <sheetFormatPr defaultRowHeight="15" x14ac:dyDescent="0.25"/>
  <cols>
    <col min="1" max="1" width="14.125" style="1" customWidth="1"/>
    <col min="2" max="2" width="12.25" style="1" customWidth="1"/>
    <col min="3" max="3" width="11.5" style="1" customWidth="1"/>
    <col min="4" max="4" width="7.25" style="1" customWidth="1"/>
    <col min="5" max="5" width="13.875" style="3" customWidth="1"/>
    <col min="6" max="6" width="13.875" style="2" customWidth="1"/>
    <col min="7" max="7" width="14.75" style="1" customWidth="1"/>
    <col min="8" max="8" width="9" style="1" customWidth="1"/>
    <col min="9" max="9" width="12" style="1" customWidth="1"/>
    <col min="10" max="10" width="10.25" style="2" customWidth="1"/>
    <col min="11" max="11" width="11" style="1" customWidth="1"/>
    <col min="12" max="12" width="15.375" style="1" customWidth="1"/>
    <col min="13" max="16384" width="9" style="1"/>
  </cols>
  <sheetData>
    <row r="1" spans="1:13" customFormat="1" ht="20.25" thickTop="1" x14ac:dyDescent="0.3">
      <c r="A1" s="9"/>
      <c r="B1" s="128" t="s">
        <v>278</v>
      </c>
      <c r="C1" s="128"/>
      <c r="D1" s="128"/>
      <c r="E1" s="128"/>
      <c r="F1" s="128"/>
      <c r="G1" s="128"/>
      <c r="H1" s="128"/>
      <c r="I1" s="128"/>
      <c r="J1" s="128"/>
      <c r="K1" s="146"/>
    </row>
    <row r="2" spans="1:13" s="4" customFormat="1" ht="19.5" customHeight="1" x14ac:dyDescent="0.2">
      <c r="A2" s="24">
        <v>1</v>
      </c>
      <c r="B2" s="147" t="s">
        <v>295</v>
      </c>
      <c r="C2" s="147"/>
      <c r="D2" s="147"/>
      <c r="E2" s="147"/>
      <c r="F2" s="147"/>
      <c r="G2" s="147"/>
      <c r="H2" s="147"/>
      <c r="I2" s="147"/>
      <c r="J2" s="147"/>
      <c r="K2" s="148"/>
    </row>
    <row r="3" spans="1:13" s="4" customFormat="1" ht="30" customHeight="1" x14ac:dyDescent="0.2">
      <c r="A3" s="108">
        <v>2</v>
      </c>
      <c r="B3" s="149" t="s">
        <v>296</v>
      </c>
      <c r="C3" s="149"/>
      <c r="D3" s="149"/>
      <c r="E3" s="149"/>
      <c r="F3" s="149"/>
      <c r="G3" s="149"/>
      <c r="H3" s="149"/>
      <c r="I3" s="149"/>
      <c r="J3" s="149"/>
      <c r="K3" s="150"/>
    </row>
    <row r="4" spans="1:13" ht="56.25" customHeight="1" thickBot="1" x14ac:dyDescent="0.3">
      <c r="A4" s="151" t="s">
        <v>271</v>
      </c>
      <c r="B4" s="152"/>
      <c r="C4" s="152"/>
      <c r="D4" s="152"/>
      <c r="E4" s="152"/>
      <c r="F4" s="152"/>
      <c r="G4" s="152"/>
      <c r="H4" s="152"/>
      <c r="I4" s="152"/>
      <c r="J4" s="152"/>
      <c r="K4" s="152"/>
    </row>
    <row r="5" spans="1:13" ht="33.75" customHeight="1" thickTop="1" thickBot="1" x14ac:dyDescent="0.45">
      <c r="A5" s="87" t="s">
        <v>656</v>
      </c>
      <c r="B5" s="29"/>
      <c r="C5" s="29"/>
      <c r="D5" s="29"/>
      <c r="E5" s="30"/>
      <c r="F5" s="31"/>
      <c r="G5" s="29"/>
      <c r="H5" s="29"/>
      <c r="I5" s="29"/>
      <c r="J5" s="31"/>
      <c r="K5" s="25"/>
      <c r="L5" s="99" t="s">
        <v>290</v>
      </c>
      <c r="M5" s="120">
        <f>COUNTIFS(A7:A100,"Marketing",G7:G100,"Dental")</f>
        <v>8</v>
      </c>
    </row>
    <row r="6" spans="1:13" ht="33" customHeight="1" thickTop="1" thickBot="1" x14ac:dyDescent="0.35">
      <c r="A6" s="88" t="s">
        <v>270</v>
      </c>
      <c r="B6" s="88" t="s">
        <v>269</v>
      </c>
      <c r="C6" s="88" t="s">
        <v>268</v>
      </c>
      <c r="D6" s="89" t="s">
        <v>267</v>
      </c>
      <c r="E6" s="90" t="s">
        <v>266</v>
      </c>
      <c r="F6" s="91" t="s">
        <v>265</v>
      </c>
      <c r="G6" s="92" t="s">
        <v>264</v>
      </c>
      <c r="H6" s="88" t="s">
        <v>263</v>
      </c>
      <c r="I6" s="89" t="s">
        <v>262</v>
      </c>
      <c r="J6" s="93" t="s">
        <v>261</v>
      </c>
      <c r="K6" s="93" t="s">
        <v>291</v>
      </c>
      <c r="L6" s="32"/>
      <c r="M6"/>
    </row>
    <row r="7" spans="1:13" ht="16.5" customHeight="1" x14ac:dyDescent="0.25">
      <c r="A7" s="94" t="s">
        <v>29</v>
      </c>
      <c r="B7" s="94" t="s">
        <v>260</v>
      </c>
      <c r="C7" s="94" t="s">
        <v>259</v>
      </c>
      <c r="D7" s="94" t="s">
        <v>258</v>
      </c>
      <c r="E7" s="95">
        <v>40385</v>
      </c>
      <c r="F7" s="96">
        <v>2010</v>
      </c>
      <c r="G7" s="97" t="s">
        <v>9</v>
      </c>
      <c r="H7" s="94">
        <v>42</v>
      </c>
      <c r="I7" s="98">
        <v>31.75</v>
      </c>
      <c r="J7" s="98">
        <f t="shared" ref="J7:J38" si="0">I7*H7</f>
        <v>1333.5</v>
      </c>
      <c r="K7" s="100" t="str">
        <f>IF(AND(A7="Receiving",H7&gt;40),"Overtime","OK")</f>
        <v>OK</v>
      </c>
      <c r="L7"/>
      <c r="M7"/>
    </row>
    <row r="8" spans="1:13" ht="15.75" x14ac:dyDescent="0.25">
      <c r="A8" s="94" t="s">
        <v>29</v>
      </c>
      <c r="B8" s="94" t="s">
        <v>96</v>
      </c>
      <c r="C8" s="94" t="s">
        <v>257</v>
      </c>
      <c r="D8" s="94" t="s">
        <v>256</v>
      </c>
      <c r="E8" s="95">
        <v>42528</v>
      </c>
      <c r="F8" s="96">
        <v>2016</v>
      </c>
      <c r="G8" s="97" t="s">
        <v>14</v>
      </c>
      <c r="H8" s="94">
        <v>40</v>
      </c>
      <c r="I8" s="98">
        <v>23.75</v>
      </c>
      <c r="J8" s="98">
        <f t="shared" si="0"/>
        <v>950</v>
      </c>
      <c r="K8" s="100" t="str">
        <f t="shared" ref="K8:K71" si="1">IF(AND(A8="Receiving",H8&gt;40),"Overtime","OK")</f>
        <v>OK</v>
      </c>
      <c r="L8"/>
      <c r="M8"/>
    </row>
    <row r="9" spans="1:13" ht="15.75" x14ac:dyDescent="0.25">
      <c r="A9" s="94" t="s">
        <v>21</v>
      </c>
      <c r="B9" s="94" t="s">
        <v>255</v>
      </c>
      <c r="C9" s="94" t="s">
        <v>254</v>
      </c>
      <c r="D9" s="94" t="s">
        <v>253</v>
      </c>
      <c r="E9" s="95">
        <v>39075</v>
      </c>
      <c r="F9" s="96">
        <v>2006</v>
      </c>
      <c r="G9" s="97" t="s">
        <v>4</v>
      </c>
      <c r="H9" s="94">
        <v>35.5</v>
      </c>
      <c r="I9" s="98">
        <v>45</v>
      </c>
      <c r="J9" s="98">
        <f t="shared" si="0"/>
        <v>1597.5</v>
      </c>
      <c r="K9" s="100" t="str">
        <f t="shared" si="1"/>
        <v>OK</v>
      </c>
      <c r="L9"/>
      <c r="M9"/>
    </row>
    <row r="10" spans="1:13" ht="15.75" x14ac:dyDescent="0.25">
      <c r="A10" s="94" t="s">
        <v>13</v>
      </c>
      <c r="B10" s="94" t="s">
        <v>252</v>
      </c>
      <c r="C10" s="94" t="s">
        <v>251</v>
      </c>
      <c r="D10" s="94" t="s">
        <v>250</v>
      </c>
      <c r="E10" s="95">
        <v>38538</v>
      </c>
      <c r="F10" s="96">
        <v>2005</v>
      </c>
      <c r="G10" s="97" t="s">
        <v>9</v>
      </c>
      <c r="H10" s="94">
        <v>35.5</v>
      </c>
      <c r="I10" s="98">
        <v>28.3</v>
      </c>
      <c r="J10" s="98">
        <f t="shared" si="0"/>
        <v>1004.65</v>
      </c>
      <c r="K10" s="100" t="str">
        <f t="shared" si="1"/>
        <v>OK</v>
      </c>
      <c r="L10"/>
      <c r="M10"/>
    </row>
    <row r="11" spans="1:13" ht="15.75" x14ac:dyDescent="0.25">
      <c r="A11" s="94" t="s">
        <v>21</v>
      </c>
      <c r="B11" s="94" t="s">
        <v>201</v>
      </c>
      <c r="C11" s="94" t="s">
        <v>249</v>
      </c>
      <c r="D11" s="94" t="s">
        <v>248</v>
      </c>
      <c r="E11" s="95">
        <v>42533</v>
      </c>
      <c r="F11" s="96">
        <v>2016</v>
      </c>
      <c r="G11" s="97" t="s">
        <v>14</v>
      </c>
      <c r="H11" s="94">
        <v>40</v>
      </c>
      <c r="I11" s="98">
        <v>27.4</v>
      </c>
      <c r="J11" s="98">
        <f t="shared" si="0"/>
        <v>1096</v>
      </c>
      <c r="K11" s="100" t="str">
        <f t="shared" si="1"/>
        <v>OK</v>
      </c>
      <c r="L11"/>
      <c r="M11"/>
    </row>
    <row r="12" spans="1:13" ht="15.75" x14ac:dyDescent="0.25">
      <c r="A12" s="94" t="s">
        <v>3</v>
      </c>
      <c r="B12" s="94" t="s">
        <v>73</v>
      </c>
      <c r="C12" s="94" t="s">
        <v>247</v>
      </c>
      <c r="D12" s="94" t="s">
        <v>246</v>
      </c>
      <c r="E12" s="95">
        <v>40699</v>
      </c>
      <c r="F12" s="96">
        <v>2011</v>
      </c>
      <c r="G12" s="97" t="s">
        <v>9</v>
      </c>
      <c r="H12" s="94">
        <v>35</v>
      </c>
      <c r="I12" s="98">
        <v>39</v>
      </c>
      <c r="J12" s="98">
        <f t="shared" si="0"/>
        <v>1365</v>
      </c>
      <c r="K12" s="100" t="str">
        <f t="shared" si="1"/>
        <v>OK</v>
      </c>
      <c r="L12"/>
      <c r="M12"/>
    </row>
    <row r="13" spans="1:13" ht="17.25" customHeight="1" x14ac:dyDescent="0.25">
      <c r="A13" s="94" t="s">
        <v>57</v>
      </c>
      <c r="B13" s="94" t="s">
        <v>96</v>
      </c>
      <c r="C13" s="94" t="s">
        <v>245</v>
      </c>
      <c r="D13" s="94" t="s">
        <v>244</v>
      </c>
      <c r="E13" s="95">
        <v>39870</v>
      </c>
      <c r="F13" s="96">
        <v>2009</v>
      </c>
      <c r="G13" s="97" t="s">
        <v>14</v>
      </c>
      <c r="H13" s="94">
        <v>35</v>
      </c>
      <c r="I13" s="98">
        <v>27.1</v>
      </c>
      <c r="J13" s="98">
        <f t="shared" si="0"/>
        <v>948.5</v>
      </c>
      <c r="K13" s="100" t="str">
        <f t="shared" si="1"/>
        <v>OK</v>
      </c>
      <c r="L13"/>
      <c r="M13"/>
    </row>
    <row r="14" spans="1:13" ht="15.75" x14ac:dyDescent="0.25">
      <c r="A14" s="94" t="s">
        <v>13</v>
      </c>
      <c r="B14" s="94" t="s">
        <v>70</v>
      </c>
      <c r="C14" s="94" t="s">
        <v>243</v>
      </c>
      <c r="D14" s="94" t="s">
        <v>242</v>
      </c>
      <c r="E14" s="95">
        <v>38822</v>
      </c>
      <c r="F14" s="96">
        <v>2006</v>
      </c>
      <c r="G14" s="97" t="s">
        <v>9</v>
      </c>
      <c r="H14" s="94">
        <v>40</v>
      </c>
      <c r="I14" s="98">
        <v>48</v>
      </c>
      <c r="J14" s="98">
        <f t="shared" si="0"/>
        <v>1920</v>
      </c>
      <c r="K14" s="100" t="str">
        <f t="shared" si="1"/>
        <v>OK</v>
      </c>
      <c r="L14"/>
      <c r="M14"/>
    </row>
    <row r="15" spans="1:13" ht="15.75" x14ac:dyDescent="0.25">
      <c r="A15" s="94" t="s">
        <v>29</v>
      </c>
      <c r="B15" s="94" t="s">
        <v>211</v>
      </c>
      <c r="C15" s="94" t="s">
        <v>241</v>
      </c>
      <c r="D15" s="94" t="s">
        <v>240</v>
      </c>
      <c r="E15" s="95">
        <v>40210</v>
      </c>
      <c r="F15" s="96">
        <v>2010</v>
      </c>
      <c r="G15" s="97" t="s">
        <v>9</v>
      </c>
      <c r="H15" s="94">
        <v>35.5</v>
      </c>
      <c r="I15" s="98">
        <v>28.3</v>
      </c>
      <c r="J15" s="98">
        <f t="shared" si="0"/>
        <v>1004.65</v>
      </c>
      <c r="K15" s="100" t="str">
        <f t="shared" si="1"/>
        <v>OK</v>
      </c>
      <c r="L15"/>
      <c r="M15"/>
    </row>
    <row r="16" spans="1:13" ht="15.75" x14ac:dyDescent="0.25">
      <c r="A16" s="94" t="s">
        <v>29</v>
      </c>
      <c r="B16" s="94" t="s">
        <v>70</v>
      </c>
      <c r="C16" s="94" t="s">
        <v>239</v>
      </c>
      <c r="D16" s="94" t="s">
        <v>238</v>
      </c>
      <c r="E16" s="95">
        <v>40542</v>
      </c>
      <c r="F16" s="96">
        <v>2010</v>
      </c>
      <c r="G16" s="97" t="s">
        <v>9</v>
      </c>
      <c r="H16" s="94">
        <v>40</v>
      </c>
      <c r="I16" s="98">
        <v>36.5</v>
      </c>
      <c r="J16" s="98">
        <f t="shared" si="0"/>
        <v>1460</v>
      </c>
      <c r="K16" s="100" t="str">
        <f t="shared" si="1"/>
        <v>OK</v>
      </c>
      <c r="L16"/>
      <c r="M16"/>
    </row>
    <row r="17" spans="1:13" ht="15.75" x14ac:dyDescent="0.25">
      <c r="A17" s="94" t="s">
        <v>57</v>
      </c>
      <c r="B17" s="94" t="s">
        <v>237</v>
      </c>
      <c r="C17" s="94" t="s">
        <v>236</v>
      </c>
      <c r="D17" s="94" t="s">
        <v>235</v>
      </c>
      <c r="E17" s="95">
        <v>38207</v>
      </c>
      <c r="F17" s="96">
        <v>2004</v>
      </c>
      <c r="G17" s="97" t="s">
        <v>4</v>
      </c>
      <c r="H17" s="94">
        <v>35.5</v>
      </c>
      <c r="I17" s="98">
        <v>28.3</v>
      </c>
      <c r="J17" s="98">
        <f t="shared" si="0"/>
        <v>1004.65</v>
      </c>
      <c r="K17" s="100" t="str">
        <f t="shared" si="1"/>
        <v>OK</v>
      </c>
      <c r="L17"/>
      <c r="M17"/>
    </row>
    <row r="18" spans="1:13" ht="15.75" x14ac:dyDescent="0.25">
      <c r="A18" s="94" t="s">
        <v>21</v>
      </c>
      <c r="B18" s="94" t="s">
        <v>234</v>
      </c>
      <c r="C18" s="94" t="s">
        <v>16</v>
      </c>
      <c r="D18" s="94" t="s">
        <v>233</v>
      </c>
      <c r="E18" s="95">
        <v>40273</v>
      </c>
      <c r="F18" s="96">
        <v>2010</v>
      </c>
      <c r="G18" s="97" t="s">
        <v>14</v>
      </c>
      <c r="H18" s="94">
        <v>32</v>
      </c>
      <c r="I18" s="98">
        <v>20.5</v>
      </c>
      <c r="J18" s="98">
        <f t="shared" si="0"/>
        <v>656</v>
      </c>
      <c r="K18" s="100" t="str">
        <f t="shared" si="1"/>
        <v>OK</v>
      </c>
      <c r="L18"/>
      <c r="M18"/>
    </row>
    <row r="19" spans="1:13" ht="15.75" x14ac:dyDescent="0.25">
      <c r="A19" s="94" t="s">
        <v>3</v>
      </c>
      <c r="B19" s="94" t="s">
        <v>56</v>
      </c>
      <c r="C19" s="94" t="s">
        <v>231</v>
      </c>
      <c r="D19" s="94" t="s">
        <v>232</v>
      </c>
      <c r="E19" s="95">
        <v>40568</v>
      </c>
      <c r="F19" s="96">
        <v>2011</v>
      </c>
      <c r="G19" s="97" t="s">
        <v>9</v>
      </c>
      <c r="H19" s="94">
        <v>35.5</v>
      </c>
      <c r="I19" s="98">
        <v>50</v>
      </c>
      <c r="J19" s="98">
        <f t="shared" si="0"/>
        <v>1775</v>
      </c>
      <c r="K19" s="100" t="str">
        <f t="shared" si="1"/>
        <v>OK</v>
      </c>
      <c r="L19"/>
      <c r="M19"/>
    </row>
    <row r="20" spans="1:13" ht="15.75" x14ac:dyDescent="0.25">
      <c r="A20" s="94" t="s">
        <v>57</v>
      </c>
      <c r="B20" s="94" t="s">
        <v>76</v>
      </c>
      <c r="C20" s="94" t="s">
        <v>231</v>
      </c>
      <c r="D20" s="94" t="s">
        <v>230</v>
      </c>
      <c r="E20" s="95">
        <v>42502</v>
      </c>
      <c r="F20" s="96">
        <v>2016</v>
      </c>
      <c r="G20" s="97" t="s">
        <v>9</v>
      </c>
      <c r="H20" s="94">
        <v>40</v>
      </c>
      <c r="I20" s="98">
        <v>22.22</v>
      </c>
      <c r="J20" s="98">
        <f t="shared" si="0"/>
        <v>888.8</v>
      </c>
      <c r="K20" s="100" t="str">
        <f t="shared" si="1"/>
        <v>OK</v>
      </c>
      <c r="L20"/>
      <c r="M20"/>
    </row>
    <row r="21" spans="1:13" ht="15.75" x14ac:dyDescent="0.25">
      <c r="A21" s="94" t="s">
        <v>8</v>
      </c>
      <c r="B21" s="94" t="s">
        <v>229</v>
      </c>
      <c r="C21" s="94" t="s">
        <v>228</v>
      </c>
      <c r="D21" s="94" t="s">
        <v>227</v>
      </c>
      <c r="E21" s="95">
        <v>39243</v>
      </c>
      <c r="F21" s="96">
        <v>2007</v>
      </c>
      <c r="G21" s="97" t="s">
        <v>9</v>
      </c>
      <c r="H21" s="94">
        <v>40</v>
      </c>
      <c r="I21" s="98">
        <v>27.6</v>
      </c>
      <c r="J21" s="98">
        <f t="shared" si="0"/>
        <v>1104</v>
      </c>
      <c r="K21" s="100" t="str">
        <f t="shared" si="1"/>
        <v>OK</v>
      </c>
      <c r="L21"/>
      <c r="M21"/>
    </row>
    <row r="22" spans="1:13" ht="15.75" x14ac:dyDescent="0.25">
      <c r="A22" s="94" t="s">
        <v>3</v>
      </c>
      <c r="B22" s="94" t="s">
        <v>191</v>
      </c>
      <c r="C22" s="94" t="s">
        <v>226</v>
      </c>
      <c r="D22" s="94" t="s">
        <v>225</v>
      </c>
      <c r="E22" s="95">
        <v>42654</v>
      </c>
      <c r="F22" s="96">
        <v>2016</v>
      </c>
      <c r="G22" s="97" t="s">
        <v>9</v>
      </c>
      <c r="H22" s="94">
        <v>35.5</v>
      </c>
      <c r="I22" s="98">
        <v>55</v>
      </c>
      <c r="J22" s="98">
        <f t="shared" si="0"/>
        <v>1952.5</v>
      </c>
      <c r="K22" s="100" t="str">
        <f t="shared" si="1"/>
        <v>OK</v>
      </c>
      <c r="L22"/>
      <c r="M22"/>
    </row>
    <row r="23" spans="1:13" ht="15.75" x14ac:dyDescent="0.25">
      <c r="A23" s="94" t="s">
        <v>21</v>
      </c>
      <c r="B23" s="94" t="s">
        <v>224</v>
      </c>
      <c r="C23" s="94" t="s">
        <v>223</v>
      </c>
      <c r="D23" s="94" t="s">
        <v>222</v>
      </c>
      <c r="E23" s="95">
        <v>38479</v>
      </c>
      <c r="F23" s="96">
        <v>2005</v>
      </c>
      <c r="G23" s="97" t="s">
        <v>58</v>
      </c>
      <c r="H23" s="94">
        <v>40</v>
      </c>
      <c r="I23" s="98">
        <v>37</v>
      </c>
      <c r="J23" s="98">
        <f t="shared" si="0"/>
        <v>1480</v>
      </c>
      <c r="K23" s="100" t="str">
        <f t="shared" si="1"/>
        <v>OK</v>
      </c>
      <c r="L23"/>
      <c r="M23"/>
    </row>
    <row r="24" spans="1:13" ht="15.75" x14ac:dyDescent="0.25">
      <c r="A24" s="94" t="s">
        <v>8</v>
      </c>
      <c r="B24" s="94" t="s">
        <v>221</v>
      </c>
      <c r="C24" s="94" t="s">
        <v>220</v>
      </c>
      <c r="D24" s="94" t="s">
        <v>219</v>
      </c>
      <c r="E24" s="95">
        <v>39435</v>
      </c>
      <c r="F24" s="96">
        <v>2007</v>
      </c>
      <c r="G24" s="97" t="s">
        <v>58</v>
      </c>
      <c r="H24" s="94">
        <v>40</v>
      </c>
      <c r="I24" s="98">
        <v>37</v>
      </c>
      <c r="J24" s="98">
        <f t="shared" si="0"/>
        <v>1480</v>
      </c>
      <c r="K24" s="100" t="str">
        <f t="shared" si="1"/>
        <v>OK</v>
      </c>
      <c r="L24"/>
      <c r="M24"/>
    </row>
    <row r="25" spans="1:13" ht="15.75" x14ac:dyDescent="0.25">
      <c r="A25" s="94" t="s">
        <v>29</v>
      </c>
      <c r="B25" s="94" t="s">
        <v>182</v>
      </c>
      <c r="C25" s="94" t="s">
        <v>218</v>
      </c>
      <c r="D25" s="94" t="s">
        <v>217</v>
      </c>
      <c r="E25" s="95">
        <v>39256</v>
      </c>
      <c r="F25" s="96">
        <v>2007</v>
      </c>
      <c r="G25" s="97" t="s">
        <v>14</v>
      </c>
      <c r="H25" s="94">
        <v>40</v>
      </c>
      <c r="I25" s="98">
        <v>30</v>
      </c>
      <c r="J25" s="98">
        <f t="shared" si="0"/>
        <v>1200</v>
      </c>
      <c r="K25" s="100" t="str">
        <f t="shared" si="1"/>
        <v>OK</v>
      </c>
      <c r="L25"/>
      <c r="M25"/>
    </row>
    <row r="26" spans="1:13" ht="15.75" x14ac:dyDescent="0.25">
      <c r="A26" s="94" t="s">
        <v>57</v>
      </c>
      <c r="B26" s="94" t="s">
        <v>216</v>
      </c>
      <c r="C26" s="94" t="s">
        <v>215</v>
      </c>
      <c r="D26" s="94" t="s">
        <v>214</v>
      </c>
      <c r="E26" s="95">
        <v>37823</v>
      </c>
      <c r="F26" s="96">
        <v>2003</v>
      </c>
      <c r="G26" s="97" t="s">
        <v>9</v>
      </c>
      <c r="H26" s="94">
        <v>35.5</v>
      </c>
      <c r="I26" s="98">
        <v>27.5</v>
      </c>
      <c r="J26" s="98">
        <f t="shared" si="0"/>
        <v>976.25</v>
      </c>
      <c r="K26" s="100" t="str">
        <f t="shared" si="1"/>
        <v>OK</v>
      </c>
      <c r="L26"/>
      <c r="M26"/>
    </row>
    <row r="27" spans="1:13" ht="15.75" x14ac:dyDescent="0.25">
      <c r="A27" s="94" t="s">
        <v>3</v>
      </c>
      <c r="B27" s="94" t="s">
        <v>167</v>
      </c>
      <c r="C27" s="94" t="s">
        <v>213</v>
      </c>
      <c r="D27" s="94" t="s">
        <v>212</v>
      </c>
      <c r="E27" s="95">
        <v>38019</v>
      </c>
      <c r="F27" s="96">
        <v>2004</v>
      </c>
      <c r="G27" s="97" t="s">
        <v>58</v>
      </c>
      <c r="H27" s="94">
        <v>40</v>
      </c>
      <c r="I27" s="98">
        <v>23.75</v>
      </c>
      <c r="J27" s="98">
        <f t="shared" si="0"/>
        <v>950</v>
      </c>
      <c r="K27" s="100" t="str">
        <f t="shared" si="1"/>
        <v>OK</v>
      </c>
      <c r="L27"/>
      <c r="M27"/>
    </row>
    <row r="28" spans="1:13" ht="15.75" x14ac:dyDescent="0.25">
      <c r="A28" s="94" t="s">
        <v>13</v>
      </c>
      <c r="B28" s="94" t="s">
        <v>211</v>
      </c>
      <c r="C28" s="94" t="s">
        <v>210</v>
      </c>
      <c r="D28" s="94" t="s">
        <v>209</v>
      </c>
      <c r="E28" s="95">
        <v>38034</v>
      </c>
      <c r="F28" s="96">
        <v>2004</v>
      </c>
      <c r="G28" s="97" t="s">
        <v>14</v>
      </c>
      <c r="H28" s="94">
        <v>25</v>
      </c>
      <c r="I28" s="98">
        <v>23.52</v>
      </c>
      <c r="J28" s="98">
        <f t="shared" si="0"/>
        <v>588</v>
      </c>
      <c r="K28" s="100" t="str">
        <f t="shared" si="1"/>
        <v>OK</v>
      </c>
      <c r="L28"/>
      <c r="M28"/>
    </row>
    <row r="29" spans="1:13" ht="15.75" x14ac:dyDescent="0.25">
      <c r="A29" s="94" t="s">
        <v>29</v>
      </c>
      <c r="B29" s="94" t="s">
        <v>40</v>
      </c>
      <c r="C29" s="94" t="s">
        <v>208</v>
      </c>
      <c r="D29" s="94" t="s">
        <v>207</v>
      </c>
      <c r="E29" s="95">
        <v>40610</v>
      </c>
      <c r="F29" s="96">
        <v>2011</v>
      </c>
      <c r="G29" s="97" t="s">
        <v>4</v>
      </c>
      <c r="H29" s="94">
        <v>40</v>
      </c>
      <c r="I29" s="98">
        <v>60</v>
      </c>
      <c r="J29" s="98">
        <f t="shared" si="0"/>
        <v>2400</v>
      </c>
      <c r="K29" s="100" t="str">
        <f t="shared" si="1"/>
        <v>OK</v>
      </c>
      <c r="L29"/>
      <c r="M29"/>
    </row>
    <row r="30" spans="1:13" ht="15.75" x14ac:dyDescent="0.25">
      <c r="A30" s="94" t="s">
        <v>13</v>
      </c>
      <c r="B30" s="94" t="s">
        <v>182</v>
      </c>
      <c r="C30" s="94" t="s">
        <v>206</v>
      </c>
      <c r="D30" s="94" t="s">
        <v>205</v>
      </c>
      <c r="E30" s="95">
        <v>38085</v>
      </c>
      <c r="F30" s="96">
        <v>2004</v>
      </c>
      <c r="G30" s="97" t="s">
        <v>9</v>
      </c>
      <c r="H30" s="94">
        <v>40</v>
      </c>
      <c r="I30" s="98">
        <v>52</v>
      </c>
      <c r="J30" s="98">
        <f t="shared" si="0"/>
        <v>2080</v>
      </c>
      <c r="K30" s="100" t="str">
        <f t="shared" si="1"/>
        <v>OK</v>
      </c>
      <c r="L30"/>
      <c r="M30"/>
    </row>
    <row r="31" spans="1:13" ht="15.75" x14ac:dyDescent="0.25">
      <c r="A31" s="94" t="s">
        <v>57</v>
      </c>
      <c r="B31" s="94" t="s">
        <v>204</v>
      </c>
      <c r="C31" s="94" t="s">
        <v>203</v>
      </c>
      <c r="D31" s="94" t="s">
        <v>202</v>
      </c>
      <c r="E31" s="95">
        <v>42323</v>
      </c>
      <c r="F31" s="96">
        <v>2015</v>
      </c>
      <c r="G31" s="97" t="s">
        <v>14</v>
      </c>
      <c r="H31" s="94">
        <v>40</v>
      </c>
      <c r="I31" s="98">
        <v>30.5</v>
      </c>
      <c r="J31" s="98">
        <f t="shared" si="0"/>
        <v>1220</v>
      </c>
      <c r="K31" s="100" t="str">
        <f t="shared" si="1"/>
        <v>OK</v>
      </c>
      <c r="L31"/>
      <c r="M31"/>
    </row>
    <row r="32" spans="1:13" ht="15.75" x14ac:dyDescent="0.25">
      <c r="A32" s="94" t="s">
        <v>3</v>
      </c>
      <c r="B32" s="94" t="s">
        <v>201</v>
      </c>
      <c r="C32" s="94" t="s">
        <v>200</v>
      </c>
      <c r="D32" s="94" t="s">
        <v>199</v>
      </c>
      <c r="E32" s="95">
        <v>40759</v>
      </c>
      <c r="F32" s="96">
        <v>2011</v>
      </c>
      <c r="G32" s="97" t="s">
        <v>9</v>
      </c>
      <c r="H32" s="94">
        <v>32</v>
      </c>
      <c r="I32" s="98">
        <v>20.5</v>
      </c>
      <c r="J32" s="98">
        <f t="shared" si="0"/>
        <v>656</v>
      </c>
      <c r="K32" s="100" t="str">
        <f t="shared" si="1"/>
        <v>OK</v>
      </c>
      <c r="L32"/>
      <c r="M32"/>
    </row>
    <row r="33" spans="1:13" ht="15.75" x14ac:dyDescent="0.25">
      <c r="A33" s="94" t="s">
        <v>8</v>
      </c>
      <c r="B33" s="94" t="s">
        <v>198</v>
      </c>
      <c r="C33" s="94" t="s">
        <v>197</v>
      </c>
      <c r="D33" s="94" t="s">
        <v>196</v>
      </c>
      <c r="E33" s="95">
        <v>40855</v>
      </c>
      <c r="F33" s="96">
        <v>2011</v>
      </c>
      <c r="G33" s="97" t="s">
        <v>58</v>
      </c>
      <c r="H33" s="94">
        <v>40</v>
      </c>
      <c r="I33" s="98">
        <v>34.5</v>
      </c>
      <c r="J33" s="98">
        <f t="shared" si="0"/>
        <v>1380</v>
      </c>
      <c r="K33" s="100" t="str">
        <f t="shared" si="1"/>
        <v>OK</v>
      </c>
      <c r="L33"/>
      <c r="M33"/>
    </row>
    <row r="34" spans="1:13" ht="15.75" x14ac:dyDescent="0.25">
      <c r="A34" s="94" t="s">
        <v>29</v>
      </c>
      <c r="B34" s="94" t="s">
        <v>119</v>
      </c>
      <c r="C34" s="94" t="s">
        <v>195</v>
      </c>
      <c r="D34" s="94" t="s">
        <v>194</v>
      </c>
      <c r="E34" s="95">
        <v>40040</v>
      </c>
      <c r="F34" s="96">
        <v>2009</v>
      </c>
      <c r="G34" s="97" t="s">
        <v>9</v>
      </c>
      <c r="H34" s="94">
        <v>40</v>
      </c>
      <c r="I34" s="98">
        <v>37</v>
      </c>
      <c r="J34" s="98">
        <f t="shared" si="0"/>
        <v>1480</v>
      </c>
      <c r="K34" s="100" t="str">
        <f t="shared" si="1"/>
        <v>OK</v>
      </c>
      <c r="L34"/>
      <c r="M34"/>
    </row>
    <row r="35" spans="1:13" ht="15.75" x14ac:dyDescent="0.25">
      <c r="A35" s="94" t="s">
        <v>29</v>
      </c>
      <c r="B35" s="94" t="s">
        <v>167</v>
      </c>
      <c r="C35" s="94" t="s">
        <v>193</v>
      </c>
      <c r="D35" s="94" t="s">
        <v>192</v>
      </c>
      <c r="E35" s="95">
        <v>42631</v>
      </c>
      <c r="F35" s="96">
        <v>2016</v>
      </c>
      <c r="G35" s="97" t="s">
        <v>14</v>
      </c>
      <c r="H35" s="94">
        <v>40</v>
      </c>
      <c r="I35" s="98">
        <v>45</v>
      </c>
      <c r="J35" s="98">
        <f t="shared" si="0"/>
        <v>1800</v>
      </c>
      <c r="K35" s="100" t="str">
        <f t="shared" si="1"/>
        <v>OK</v>
      </c>
      <c r="L35"/>
      <c r="M35"/>
    </row>
    <row r="36" spans="1:13" ht="15.75" x14ac:dyDescent="0.25">
      <c r="A36" s="94" t="s">
        <v>29</v>
      </c>
      <c r="B36" s="94" t="s">
        <v>191</v>
      </c>
      <c r="C36" s="94" t="s">
        <v>190</v>
      </c>
      <c r="D36" s="94" t="s">
        <v>189</v>
      </c>
      <c r="E36" s="95">
        <v>38216</v>
      </c>
      <c r="F36" s="96">
        <v>2004</v>
      </c>
      <c r="G36" s="97" t="s">
        <v>58</v>
      </c>
      <c r="H36" s="94">
        <v>32</v>
      </c>
      <c r="I36" s="98">
        <v>20.5</v>
      </c>
      <c r="J36" s="98">
        <f t="shared" si="0"/>
        <v>656</v>
      </c>
      <c r="K36" s="100" t="str">
        <f t="shared" si="1"/>
        <v>OK</v>
      </c>
      <c r="L36"/>
      <c r="M36"/>
    </row>
    <row r="37" spans="1:13" ht="15.75" x14ac:dyDescent="0.25">
      <c r="A37" s="94" t="s">
        <v>3</v>
      </c>
      <c r="B37" s="94" t="s">
        <v>96</v>
      </c>
      <c r="C37" s="94" t="s">
        <v>188</v>
      </c>
      <c r="D37" s="94" t="s">
        <v>187</v>
      </c>
      <c r="E37" s="95">
        <v>38222</v>
      </c>
      <c r="F37" s="96">
        <v>2004</v>
      </c>
      <c r="G37" s="97" t="s">
        <v>58</v>
      </c>
      <c r="H37" s="94">
        <v>40</v>
      </c>
      <c r="I37" s="98">
        <v>36.5</v>
      </c>
      <c r="J37" s="98">
        <f t="shared" si="0"/>
        <v>1460</v>
      </c>
      <c r="K37" s="100" t="str">
        <f t="shared" si="1"/>
        <v>OK</v>
      </c>
      <c r="L37"/>
      <c r="M37"/>
    </row>
    <row r="38" spans="1:13" ht="15.75" x14ac:dyDescent="0.25">
      <c r="A38" s="94" t="s">
        <v>3</v>
      </c>
      <c r="B38" s="94" t="s">
        <v>160</v>
      </c>
      <c r="C38" s="94" t="s">
        <v>186</v>
      </c>
      <c r="D38" s="94" t="s">
        <v>185</v>
      </c>
      <c r="E38" s="95">
        <v>40160</v>
      </c>
      <c r="F38" s="96">
        <v>2009</v>
      </c>
      <c r="G38" s="97" t="s">
        <v>4</v>
      </c>
      <c r="H38" s="94">
        <v>25</v>
      </c>
      <c r="I38" s="98">
        <v>23.52</v>
      </c>
      <c r="J38" s="98">
        <f t="shared" si="0"/>
        <v>588</v>
      </c>
      <c r="K38" s="100" t="str">
        <f t="shared" si="1"/>
        <v>OK</v>
      </c>
    </row>
    <row r="39" spans="1:13" ht="15.75" x14ac:dyDescent="0.25">
      <c r="A39" s="94" t="s">
        <v>8</v>
      </c>
      <c r="B39" s="94" t="s">
        <v>50</v>
      </c>
      <c r="C39" s="94" t="s">
        <v>184</v>
      </c>
      <c r="D39" s="94" t="s">
        <v>183</v>
      </c>
      <c r="E39" s="95">
        <v>40579</v>
      </c>
      <c r="F39" s="96">
        <v>2011</v>
      </c>
      <c r="G39" s="97" t="s">
        <v>9</v>
      </c>
      <c r="H39" s="94">
        <v>35</v>
      </c>
      <c r="I39" s="98">
        <v>27.1</v>
      </c>
      <c r="J39" s="98">
        <f t="shared" ref="J39:J70" si="2">I39*H39</f>
        <v>948.5</v>
      </c>
      <c r="K39" s="100" t="str">
        <f t="shared" si="1"/>
        <v>OK</v>
      </c>
    </row>
    <row r="40" spans="1:13" ht="15.75" x14ac:dyDescent="0.25">
      <c r="A40" s="94" t="s">
        <v>21</v>
      </c>
      <c r="B40" s="94" t="s">
        <v>182</v>
      </c>
      <c r="C40" s="94" t="s">
        <v>181</v>
      </c>
      <c r="D40" s="94" t="s">
        <v>180</v>
      </c>
      <c r="E40" s="95">
        <v>40402</v>
      </c>
      <c r="F40" s="96">
        <v>2010</v>
      </c>
      <c r="G40" s="97" t="s">
        <v>14</v>
      </c>
      <c r="H40" s="94">
        <v>35</v>
      </c>
      <c r="I40" s="98">
        <v>50</v>
      </c>
      <c r="J40" s="98">
        <f t="shared" si="2"/>
        <v>1750</v>
      </c>
      <c r="K40" s="100" t="str">
        <f t="shared" si="1"/>
        <v>OK</v>
      </c>
    </row>
    <row r="41" spans="1:13" ht="15.75" x14ac:dyDescent="0.25">
      <c r="A41" s="94" t="s">
        <v>57</v>
      </c>
      <c r="B41" s="94" t="s">
        <v>179</v>
      </c>
      <c r="C41" s="94" t="s">
        <v>178</v>
      </c>
      <c r="D41" s="94" t="s">
        <v>177</v>
      </c>
      <c r="E41" s="95">
        <v>41948</v>
      </c>
      <c r="F41" s="96">
        <v>2014</v>
      </c>
      <c r="G41" s="97" t="s">
        <v>9</v>
      </c>
      <c r="H41" s="94">
        <v>40</v>
      </c>
      <c r="I41" s="98">
        <v>34.5</v>
      </c>
      <c r="J41" s="98">
        <f t="shared" si="2"/>
        <v>1380</v>
      </c>
      <c r="K41" s="100" t="str">
        <f t="shared" si="1"/>
        <v>OK</v>
      </c>
    </row>
    <row r="42" spans="1:13" ht="15.75" x14ac:dyDescent="0.25">
      <c r="A42" s="94" t="s">
        <v>13</v>
      </c>
      <c r="B42" s="94" t="s">
        <v>81</v>
      </c>
      <c r="C42" s="94" t="s">
        <v>176</v>
      </c>
      <c r="D42" s="94" t="s">
        <v>175</v>
      </c>
      <c r="E42" s="95">
        <v>39411</v>
      </c>
      <c r="F42" s="96">
        <v>2007</v>
      </c>
      <c r="G42" s="97" t="s">
        <v>9</v>
      </c>
      <c r="H42" s="94">
        <v>35.5</v>
      </c>
      <c r="I42" s="98">
        <v>55</v>
      </c>
      <c r="J42" s="98">
        <f t="shared" si="2"/>
        <v>1952.5</v>
      </c>
      <c r="K42" s="100" t="str">
        <f t="shared" si="1"/>
        <v>OK</v>
      </c>
    </row>
    <row r="43" spans="1:13" ht="15.75" x14ac:dyDescent="0.25">
      <c r="A43" s="94" t="s">
        <v>8</v>
      </c>
      <c r="B43" s="94" t="s">
        <v>147</v>
      </c>
      <c r="C43" s="94" t="s">
        <v>101</v>
      </c>
      <c r="D43" s="94" t="s">
        <v>174</v>
      </c>
      <c r="E43" s="95">
        <v>38868</v>
      </c>
      <c r="F43" s="96">
        <v>2006</v>
      </c>
      <c r="G43" s="97" t="s">
        <v>14</v>
      </c>
      <c r="H43" s="94">
        <v>40</v>
      </c>
      <c r="I43" s="98">
        <v>23.75</v>
      </c>
      <c r="J43" s="98">
        <f t="shared" si="2"/>
        <v>950</v>
      </c>
      <c r="K43" s="100" t="str">
        <f t="shared" si="1"/>
        <v>OK</v>
      </c>
    </row>
    <row r="44" spans="1:13" ht="15.75" x14ac:dyDescent="0.25">
      <c r="A44" s="94" t="s">
        <v>8</v>
      </c>
      <c r="B44" s="94" t="s">
        <v>173</v>
      </c>
      <c r="C44" s="94" t="s">
        <v>172</v>
      </c>
      <c r="D44" s="94" t="s">
        <v>171</v>
      </c>
      <c r="E44" s="95">
        <v>39334</v>
      </c>
      <c r="F44" s="96">
        <v>2007</v>
      </c>
      <c r="G44" s="97" t="s">
        <v>58</v>
      </c>
      <c r="H44" s="94">
        <v>29.5</v>
      </c>
      <c r="I44" s="98">
        <v>21.5</v>
      </c>
      <c r="J44" s="98">
        <f t="shared" si="2"/>
        <v>634.25</v>
      </c>
      <c r="K44" s="100" t="str">
        <f t="shared" si="1"/>
        <v>OK</v>
      </c>
    </row>
    <row r="45" spans="1:13" ht="15.75" x14ac:dyDescent="0.25">
      <c r="A45" s="94" t="s">
        <v>57</v>
      </c>
      <c r="B45" s="94" t="s">
        <v>170</v>
      </c>
      <c r="C45" s="94" t="s">
        <v>169</v>
      </c>
      <c r="D45" s="94" t="s">
        <v>168</v>
      </c>
      <c r="E45" s="95">
        <v>42538</v>
      </c>
      <c r="F45" s="96">
        <v>2016</v>
      </c>
      <c r="G45" s="97" t="s">
        <v>9</v>
      </c>
      <c r="H45" s="94">
        <v>38</v>
      </c>
      <c r="I45" s="98">
        <v>30.5</v>
      </c>
      <c r="J45" s="98">
        <f t="shared" si="2"/>
        <v>1159</v>
      </c>
      <c r="K45" s="100" t="str">
        <f t="shared" si="1"/>
        <v>OK</v>
      </c>
    </row>
    <row r="46" spans="1:13" ht="15.75" x14ac:dyDescent="0.25">
      <c r="A46" s="94" t="s">
        <v>57</v>
      </c>
      <c r="B46" s="94" t="s">
        <v>167</v>
      </c>
      <c r="C46" s="94" t="s">
        <v>166</v>
      </c>
      <c r="D46" s="94" t="s">
        <v>165</v>
      </c>
      <c r="E46" s="95">
        <v>39390</v>
      </c>
      <c r="F46" s="96">
        <v>2007</v>
      </c>
      <c r="G46" s="97" t="s">
        <v>58</v>
      </c>
      <c r="H46" s="94">
        <v>38</v>
      </c>
      <c r="I46" s="98">
        <v>30.5</v>
      </c>
      <c r="J46" s="98">
        <f t="shared" si="2"/>
        <v>1159</v>
      </c>
      <c r="K46" s="100" t="str">
        <f t="shared" si="1"/>
        <v>OK</v>
      </c>
    </row>
    <row r="47" spans="1:13" ht="15.75" x14ac:dyDescent="0.25">
      <c r="A47" s="94" t="s">
        <v>29</v>
      </c>
      <c r="B47" s="94" t="s">
        <v>12</v>
      </c>
      <c r="C47" s="94" t="s">
        <v>164</v>
      </c>
      <c r="D47" s="94" t="s">
        <v>163</v>
      </c>
      <c r="E47" s="95">
        <v>42509</v>
      </c>
      <c r="F47" s="96">
        <v>2016</v>
      </c>
      <c r="G47" s="97" t="s">
        <v>9</v>
      </c>
      <c r="H47" s="94">
        <v>40</v>
      </c>
      <c r="I47" s="98">
        <v>23.22</v>
      </c>
      <c r="J47" s="98">
        <f t="shared" si="2"/>
        <v>928.8</v>
      </c>
      <c r="K47" s="100" t="str">
        <f t="shared" si="1"/>
        <v>OK</v>
      </c>
    </row>
    <row r="48" spans="1:13" ht="15.75" x14ac:dyDescent="0.25">
      <c r="A48" s="94" t="s">
        <v>3</v>
      </c>
      <c r="B48" s="94" t="s">
        <v>38</v>
      </c>
      <c r="C48" s="94" t="s">
        <v>162</v>
      </c>
      <c r="D48" s="94" t="s">
        <v>161</v>
      </c>
      <c r="E48" s="95">
        <v>42381</v>
      </c>
      <c r="F48" s="96">
        <v>2016</v>
      </c>
      <c r="G48" s="97" t="s">
        <v>4</v>
      </c>
      <c r="H48" s="94">
        <v>40</v>
      </c>
      <c r="I48" s="98">
        <v>45</v>
      </c>
      <c r="J48" s="98">
        <f t="shared" si="2"/>
        <v>1800</v>
      </c>
      <c r="K48" s="100" t="str">
        <f t="shared" si="1"/>
        <v>OK</v>
      </c>
    </row>
    <row r="49" spans="1:11" ht="15.75" x14ac:dyDescent="0.25">
      <c r="A49" s="94" t="s">
        <v>21</v>
      </c>
      <c r="B49" s="94" t="s">
        <v>160</v>
      </c>
      <c r="C49" s="94" t="s">
        <v>159</v>
      </c>
      <c r="D49" s="94" t="s">
        <v>158</v>
      </c>
      <c r="E49" s="95">
        <v>42452</v>
      </c>
      <c r="F49" s="96">
        <v>2016</v>
      </c>
      <c r="G49" s="97" t="s">
        <v>9</v>
      </c>
      <c r="H49" s="94">
        <v>35</v>
      </c>
      <c r="I49" s="98">
        <v>39</v>
      </c>
      <c r="J49" s="98">
        <f t="shared" si="2"/>
        <v>1365</v>
      </c>
      <c r="K49" s="100" t="str">
        <f t="shared" si="1"/>
        <v>OK</v>
      </c>
    </row>
    <row r="50" spans="1:11" ht="15.75" x14ac:dyDescent="0.25">
      <c r="A50" s="94" t="s">
        <v>13</v>
      </c>
      <c r="B50" s="94" t="s">
        <v>150</v>
      </c>
      <c r="C50" s="94" t="s">
        <v>157</v>
      </c>
      <c r="D50" s="94" t="s">
        <v>156</v>
      </c>
      <c r="E50" s="95">
        <v>38268</v>
      </c>
      <c r="F50" s="96">
        <v>2004</v>
      </c>
      <c r="G50" s="97" t="s">
        <v>58</v>
      </c>
      <c r="H50" s="94">
        <v>40</v>
      </c>
      <c r="I50" s="98">
        <v>37</v>
      </c>
      <c r="J50" s="98">
        <f t="shared" si="2"/>
        <v>1480</v>
      </c>
      <c r="K50" s="100" t="str">
        <f t="shared" si="1"/>
        <v>OK</v>
      </c>
    </row>
    <row r="51" spans="1:11" ht="15.75" x14ac:dyDescent="0.25">
      <c r="A51" s="94" t="s">
        <v>21</v>
      </c>
      <c r="B51" s="94" t="s">
        <v>44</v>
      </c>
      <c r="C51" s="94" t="s">
        <v>155</v>
      </c>
      <c r="D51" s="94" t="s">
        <v>154</v>
      </c>
      <c r="E51" s="95">
        <v>42734</v>
      </c>
      <c r="F51" s="96">
        <v>2016</v>
      </c>
      <c r="G51" s="97" t="s">
        <v>14</v>
      </c>
      <c r="H51" s="94">
        <v>32</v>
      </c>
      <c r="I51" s="98">
        <v>20.5</v>
      </c>
      <c r="J51" s="98">
        <f t="shared" si="2"/>
        <v>656</v>
      </c>
      <c r="K51" s="100" t="str">
        <f t="shared" si="1"/>
        <v>OK</v>
      </c>
    </row>
    <row r="52" spans="1:11" ht="15.75" x14ac:dyDescent="0.25">
      <c r="A52" s="94" t="s">
        <v>3</v>
      </c>
      <c r="B52" s="94" t="s">
        <v>153</v>
      </c>
      <c r="C52" s="94" t="s">
        <v>152</v>
      </c>
      <c r="D52" s="94" t="s">
        <v>151</v>
      </c>
      <c r="E52" s="95">
        <v>42709</v>
      </c>
      <c r="F52" s="96">
        <v>2016</v>
      </c>
      <c r="G52" s="97" t="s">
        <v>9</v>
      </c>
      <c r="H52" s="94">
        <v>15.5</v>
      </c>
      <c r="I52" s="98">
        <v>21.5</v>
      </c>
      <c r="J52" s="98">
        <f t="shared" si="2"/>
        <v>333.25</v>
      </c>
      <c r="K52" s="100" t="str">
        <f t="shared" si="1"/>
        <v>OK</v>
      </c>
    </row>
    <row r="53" spans="1:11" ht="15.75" x14ac:dyDescent="0.25">
      <c r="A53" s="94" t="s">
        <v>8</v>
      </c>
      <c r="B53" s="94" t="s">
        <v>150</v>
      </c>
      <c r="C53" s="94" t="s">
        <v>149</v>
      </c>
      <c r="D53" s="94" t="s">
        <v>148</v>
      </c>
      <c r="E53" s="95">
        <v>38813</v>
      </c>
      <c r="F53" s="96">
        <v>2006</v>
      </c>
      <c r="G53" s="97" t="s">
        <v>14</v>
      </c>
      <c r="H53" s="94">
        <v>25</v>
      </c>
      <c r="I53" s="98">
        <v>23.52</v>
      </c>
      <c r="J53" s="98">
        <f t="shared" si="2"/>
        <v>588</v>
      </c>
      <c r="K53" s="100" t="str">
        <f t="shared" si="1"/>
        <v>OK</v>
      </c>
    </row>
    <row r="54" spans="1:11" ht="15.75" x14ac:dyDescent="0.25">
      <c r="A54" s="94" t="s">
        <v>13</v>
      </c>
      <c r="B54" s="94" t="s">
        <v>147</v>
      </c>
      <c r="C54" s="94" t="s">
        <v>146</v>
      </c>
      <c r="D54" s="94" t="s">
        <v>145</v>
      </c>
      <c r="E54" s="95">
        <v>39228</v>
      </c>
      <c r="F54" s="96">
        <v>2007</v>
      </c>
      <c r="G54" s="97" t="s">
        <v>4</v>
      </c>
      <c r="H54" s="94">
        <v>38</v>
      </c>
      <c r="I54" s="98">
        <v>55</v>
      </c>
      <c r="J54" s="98">
        <f t="shared" si="2"/>
        <v>2090</v>
      </c>
      <c r="K54" s="100" t="str">
        <f t="shared" si="1"/>
        <v>OK</v>
      </c>
    </row>
    <row r="55" spans="1:11" ht="15.75" x14ac:dyDescent="0.25">
      <c r="A55" s="94" t="s">
        <v>3</v>
      </c>
      <c r="B55" s="94" t="s">
        <v>144</v>
      </c>
      <c r="C55" s="94" t="s">
        <v>143</v>
      </c>
      <c r="D55" s="94" t="s">
        <v>142</v>
      </c>
      <c r="E55" s="95">
        <v>39419</v>
      </c>
      <c r="F55" s="96">
        <v>2007</v>
      </c>
      <c r="G55" s="97" t="s">
        <v>9</v>
      </c>
      <c r="H55" s="94">
        <v>35.5</v>
      </c>
      <c r="I55" s="98">
        <v>27.5</v>
      </c>
      <c r="J55" s="98">
        <f t="shared" si="2"/>
        <v>976.25</v>
      </c>
      <c r="K55" s="100" t="str">
        <f t="shared" si="1"/>
        <v>OK</v>
      </c>
    </row>
    <row r="56" spans="1:11" ht="15.75" x14ac:dyDescent="0.25">
      <c r="A56" s="94" t="s">
        <v>21</v>
      </c>
      <c r="B56" s="94" t="s">
        <v>76</v>
      </c>
      <c r="C56" s="94" t="s">
        <v>141</v>
      </c>
      <c r="D56" s="94" t="s">
        <v>140</v>
      </c>
      <c r="E56" s="95">
        <v>38995</v>
      </c>
      <c r="F56" s="96">
        <v>2006</v>
      </c>
      <c r="G56" s="97" t="s">
        <v>4</v>
      </c>
      <c r="H56" s="94">
        <v>40</v>
      </c>
      <c r="I56" s="98">
        <v>36.5</v>
      </c>
      <c r="J56" s="98">
        <f t="shared" si="2"/>
        <v>1460</v>
      </c>
      <c r="K56" s="100" t="str">
        <f t="shared" si="1"/>
        <v>OK</v>
      </c>
    </row>
    <row r="57" spans="1:11" ht="15.75" x14ac:dyDescent="0.25">
      <c r="A57" s="94" t="s">
        <v>29</v>
      </c>
      <c r="B57" s="94" t="s">
        <v>139</v>
      </c>
      <c r="C57" s="94" t="s">
        <v>138</v>
      </c>
      <c r="D57" s="94" t="s">
        <v>137</v>
      </c>
      <c r="E57" s="95">
        <v>38089</v>
      </c>
      <c r="F57" s="96">
        <v>2004</v>
      </c>
      <c r="G57" s="97" t="s">
        <v>9</v>
      </c>
      <c r="H57" s="94">
        <v>38</v>
      </c>
      <c r="I57" s="98">
        <v>30.5</v>
      </c>
      <c r="J57" s="98">
        <f t="shared" si="2"/>
        <v>1159</v>
      </c>
      <c r="K57" s="100" t="str">
        <f t="shared" si="1"/>
        <v>OK</v>
      </c>
    </row>
    <row r="58" spans="1:11" ht="15.75" x14ac:dyDescent="0.25">
      <c r="A58" s="94" t="s">
        <v>57</v>
      </c>
      <c r="B58" s="94" t="s">
        <v>136</v>
      </c>
      <c r="C58" s="94" t="s">
        <v>135</v>
      </c>
      <c r="D58" s="94" t="s">
        <v>134</v>
      </c>
      <c r="E58" s="95">
        <v>39383</v>
      </c>
      <c r="F58" s="96">
        <v>2007</v>
      </c>
      <c r="G58" s="97" t="s">
        <v>14</v>
      </c>
      <c r="H58" s="94">
        <v>40</v>
      </c>
      <c r="I58" s="98">
        <v>36.5</v>
      </c>
      <c r="J58" s="98">
        <f t="shared" si="2"/>
        <v>1460</v>
      </c>
      <c r="K58" s="100" t="str">
        <f t="shared" si="1"/>
        <v>OK</v>
      </c>
    </row>
    <row r="59" spans="1:11" ht="15.75" x14ac:dyDescent="0.25">
      <c r="A59" s="94" t="s">
        <v>3</v>
      </c>
      <c r="B59" s="94" t="s">
        <v>133</v>
      </c>
      <c r="C59" s="94" t="s">
        <v>132</v>
      </c>
      <c r="D59" s="94" t="s">
        <v>131</v>
      </c>
      <c r="E59" s="95">
        <v>42384</v>
      </c>
      <c r="F59" s="96">
        <v>2016</v>
      </c>
      <c r="G59" s="97" t="s">
        <v>14</v>
      </c>
      <c r="H59" s="94">
        <v>35</v>
      </c>
      <c r="I59" s="98">
        <v>39</v>
      </c>
      <c r="J59" s="98">
        <f t="shared" si="2"/>
        <v>1365</v>
      </c>
      <c r="K59" s="100" t="str">
        <f t="shared" si="1"/>
        <v>OK</v>
      </c>
    </row>
    <row r="60" spans="1:11" ht="15.75" x14ac:dyDescent="0.25">
      <c r="A60" s="94" t="s">
        <v>13</v>
      </c>
      <c r="B60" s="94" t="s">
        <v>130</v>
      </c>
      <c r="C60" s="94" t="s">
        <v>129</v>
      </c>
      <c r="D60" s="94" t="s">
        <v>128</v>
      </c>
      <c r="E60" s="95">
        <v>39000</v>
      </c>
      <c r="F60" s="96">
        <v>2006</v>
      </c>
      <c r="G60" s="97" t="s">
        <v>58</v>
      </c>
      <c r="H60" s="94">
        <v>40</v>
      </c>
      <c r="I60" s="98">
        <v>36.5</v>
      </c>
      <c r="J60" s="98">
        <f t="shared" si="2"/>
        <v>1460</v>
      </c>
      <c r="K60" s="100" t="str">
        <f t="shared" si="1"/>
        <v>OK</v>
      </c>
    </row>
    <row r="61" spans="1:11" ht="15.75" x14ac:dyDescent="0.25">
      <c r="A61" s="94" t="s">
        <v>21</v>
      </c>
      <c r="B61" s="94" t="s">
        <v>127</v>
      </c>
      <c r="C61" s="94" t="s">
        <v>126</v>
      </c>
      <c r="D61" s="94" t="s">
        <v>125</v>
      </c>
      <c r="E61" s="95">
        <v>42528</v>
      </c>
      <c r="F61" s="96">
        <v>2016</v>
      </c>
      <c r="G61" s="97" t="s">
        <v>58</v>
      </c>
      <c r="H61" s="94">
        <v>25</v>
      </c>
      <c r="I61" s="98">
        <v>23.52</v>
      </c>
      <c r="J61" s="98">
        <f t="shared" si="2"/>
        <v>588</v>
      </c>
      <c r="K61" s="100" t="str">
        <f t="shared" si="1"/>
        <v>OK</v>
      </c>
    </row>
    <row r="62" spans="1:11" ht="15.75" x14ac:dyDescent="0.25">
      <c r="A62" s="94" t="s">
        <v>8</v>
      </c>
      <c r="B62" s="94" t="s">
        <v>101</v>
      </c>
      <c r="C62" s="94" t="s">
        <v>124</v>
      </c>
      <c r="D62" s="94" t="s">
        <v>123</v>
      </c>
      <c r="E62" s="95">
        <v>39836</v>
      </c>
      <c r="F62" s="96">
        <v>2009</v>
      </c>
      <c r="G62" s="97" t="s">
        <v>25</v>
      </c>
      <c r="H62" s="94">
        <v>40</v>
      </c>
      <c r="I62" s="98">
        <v>36.5</v>
      </c>
      <c r="J62" s="98">
        <f t="shared" si="2"/>
        <v>1460</v>
      </c>
      <c r="K62" s="100" t="str">
        <f t="shared" si="1"/>
        <v>OK</v>
      </c>
    </row>
    <row r="63" spans="1:11" ht="15.75" x14ac:dyDescent="0.25">
      <c r="A63" s="94" t="s">
        <v>29</v>
      </c>
      <c r="B63" s="94" t="s">
        <v>122</v>
      </c>
      <c r="C63" s="94" t="s">
        <v>121</v>
      </c>
      <c r="D63" s="94" t="s">
        <v>120</v>
      </c>
      <c r="E63" s="95">
        <v>40769</v>
      </c>
      <c r="F63" s="96">
        <v>2011</v>
      </c>
      <c r="G63" s="97" t="s">
        <v>4</v>
      </c>
      <c r="H63" s="94">
        <v>38</v>
      </c>
      <c r="I63" s="98">
        <v>30.5</v>
      </c>
      <c r="J63" s="98">
        <f t="shared" si="2"/>
        <v>1159</v>
      </c>
      <c r="K63" s="100" t="str">
        <f t="shared" si="1"/>
        <v>OK</v>
      </c>
    </row>
    <row r="64" spans="1:11" ht="15.75" x14ac:dyDescent="0.25">
      <c r="A64" s="94" t="s">
        <v>21</v>
      </c>
      <c r="B64" s="94" t="s">
        <v>119</v>
      </c>
      <c r="C64" s="94" t="s">
        <v>118</v>
      </c>
      <c r="D64" s="94" t="s">
        <v>117</v>
      </c>
      <c r="E64" s="95">
        <v>40140</v>
      </c>
      <c r="F64" s="96">
        <v>2009</v>
      </c>
      <c r="G64" s="97" t="s">
        <v>9</v>
      </c>
      <c r="H64" s="94">
        <v>40</v>
      </c>
      <c r="I64" s="98">
        <v>27.4</v>
      </c>
      <c r="J64" s="98">
        <f t="shared" si="2"/>
        <v>1096</v>
      </c>
      <c r="K64" s="100" t="str">
        <f t="shared" si="1"/>
        <v>OK</v>
      </c>
    </row>
    <row r="65" spans="1:11" ht="15.75" x14ac:dyDescent="0.25">
      <c r="A65" s="94" t="s">
        <v>29</v>
      </c>
      <c r="B65" s="94" t="s">
        <v>116</v>
      </c>
      <c r="C65" s="94" t="s">
        <v>115</v>
      </c>
      <c r="D65" s="94" t="s">
        <v>114</v>
      </c>
      <c r="E65" s="95">
        <v>39094</v>
      </c>
      <c r="F65" s="96">
        <v>2007</v>
      </c>
      <c r="G65" s="97" t="s">
        <v>9</v>
      </c>
      <c r="H65" s="94">
        <v>42</v>
      </c>
      <c r="I65" s="98">
        <v>45</v>
      </c>
      <c r="J65" s="98">
        <f t="shared" si="2"/>
        <v>1890</v>
      </c>
      <c r="K65" s="100" t="str">
        <f t="shared" si="1"/>
        <v>OK</v>
      </c>
    </row>
    <row r="66" spans="1:11" ht="15.75" x14ac:dyDescent="0.25">
      <c r="A66" s="94" t="s">
        <v>21</v>
      </c>
      <c r="B66" s="94" t="s">
        <v>113</v>
      </c>
      <c r="C66" s="94" t="s">
        <v>112</v>
      </c>
      <c r="D66" s="94" t="s">
        <v>111</v>
      </c>
      <c r="E66" s="95">
        <v>38885</v>
      </c>
      <c r="F66" s="96">
        <v>2006</v>
      </c>
      <c r="G66" s="97" t="s">
        <v>9</v>
      </c>
      <c r="H66" s="94">
        <v>40</v>
      </c>
      <c r="I66" s="98">
        <v>23.75</v>
      </c>
      <c r="J66" s="98">
        <f t="shared" si="2"/>
        <v>950</v>
      </c>
      <c r="K66" s="100" t="str">
        <f t="shared" si="1"/>
        <v>OK</v>
      </c>
    </row>
    <row r="67" spans="1:11" ht="15.75" x14ac:dyDescent="0.25">
      <c r="A67" s="94" t="s">
        <v>57</v>
      </c>
      <c r="B67" s="94" t="s">
        <v>110</v>
      </c>
      <c r="C67" s="94" t="s">
        <v>109</v>
      </c>
      <c r="D67" s="94" t="s">
        <v>108</v>
      </c>
      <c r="E67" s="95">
        <v>39231</v>
      </c>
      <c r="F67" s="96">
        <v>2007</v>
      </c>
      <c r="G67" s="97" t="s">
        <v>14</v>
      </c>
      <c r="H67" s="94">
        <v>25</v>
      </c>
      <c r="I67" s="98">
        <v>23.52</v>
      </c>
      <c r="J67" s="98">
        <f t="shared" si="2"/>
        <v>588</v>
      </c>
      <c r="K67" s="100" t="str">
        <f t="shared" si="1"/>
        <v>OK</v>
      </c>
    </row>
    <row r="68" spans="1:11" ht="15.75" x14ac:dyDescent="0.25">
      <c r="A68" s="94" t="s">
        <v>13</v>
      </c>
      <c r="B68" s="94" t="s">
        <v>107</v>
      </c>
      <c r="C68" s="94" t="s">
        <v>106</v>
      </c>
      <c r="D68" s="94" t="s">
        <v>105</v>
      </c>
      <c r="E68" s="95">
        <v>39930</v>
      </c>
      <c r="F68" s="96">
        <v>2009</v>
      </c>
      <c r="G68" s="97" t="s">
        <v>4</v>
      </c>
      <c r="H68" s="94">
        <v>15.5</v>
      </c>
      <c r="I68" s="98">
        <v>21.5</v>
      </c>
      <c r="J68" s="98">
        <f t="shared" si="2"/>
        <v>333.25</v>
      </c>
      <c r="K68" s="100" t="str">
        <f t="shared" si="1"/>
        <v>OK</v>
      </c>
    </row>
    <row r="69" spans="1:11" ht="15.75" x14ac:dyDescent="0.25">
      <c r="A69" s="94" t="s">
        <v>13</v>
      </c>
      <c r="B69" s="94" t="s">
        <v>104</v>
      </c>
      <c r="C69" s="94" t="s">
        <v>103</v>
      </c>
      <c r="D69" s="94" t="s">
        <v>102</v>
      </c>
      <c r="E69" s="95">
        <v>42558</v>
      </c>
      <c r="F69" s="96">
        <v>2016</v>
      </c>
      <c r="G69" s="97" t="s">
        <v>9</v>
      </c>
      <c r="H69" s="94">
        <v>40</v>
      </c>
      <c r="I69" s="98">
        <v>30.5</v>
      </c>
      <c r="J69" s="98">
        <f t="shared" si="2"/>
        <v>1220</v>
      </c>
      <c r="K69" s="100" t="str">
        <f t="shared" si="1"/>
        <v>OK</v>
      </c>
    </row>
    <row r="70" spans="1:11" ht="15.75" x14ac:dyDescent="0.25">
      <c r="A70" s="94" t="s">
        <v>57</v>
      </c>
      <c r="B70" s="94" t="s">
        <v>101</v>
      </c>
      <c r="C70" s="94" t="s">
        <v>100</v>
      </c>
      <c r="D70" s="94" t="s">
        <v>99</v>
      </c>
      <c r="E70" s="95">
        <v>42697</v>
      </c>
      <c r="F70" s="96">
        <v>2016</v>
      </c>
      <c r="G70" s="97" t="s">
        <v>4</v>
      </c>
      <c r="H70" s="94">
        <v>35</v>
      </c>
      <c r="I70" s="98">
        <v>27.1</v>
      </c>
      <c r="J70" s="98">
        <f t="shared" si="2"/>
        <v>948.5</v>
      </c>
      <c r="K70" s="100" t="str">
        <f t="shared" si="1"/>
        <v>OK</v>
      </c>
    </row>
    <row r="71" spans="1:11" ht="15.75" x14ac:dyDescent="0.25">
      <c r="A71" s="94" t="s">
        <v>13</v>
      </c>
      <c r="B71" s="94" t="s">
        <v>44</v>
      </c>
      <c r="C71" s="94" t="s">
        <v>98</v>
      </c>
      <c r="D71" s="94" t="s">
        <v>97</v>
      </c>
      <c r="E71" s="95">
        <v>38018</v>
      </c>
      <c r="F71" s="96">
        <v>2004</v>
      </c>
      <c r="G71" s="97" t="s">
        <v>9</v>
      </c>
      <c r="H71" s="94">
        <v>35</v>
      </c>
      <c r="I71" s="98">
        <v>39</v>
      </c>
      <c r="J71" s="98">
        <f t="shared" ref="J71:J100" si="3">I71*H71</f>
        <v>1365</v>
      </c>
      <c r="K71" s="100" t="str">
        <f t="shared" si="1"/>
        <v>OK</v>
      </c>
    </row>
    <row r="72" spans="1:11" ht="15.75" x14ac:dyDescent="0.25">
      <c r="A72" s="94" t="s">
        <v>8</v>
      </c>
      <c r="B72" s="94" t="s">
        <v>96</v>
      </c>
      <c r="C72" s="94" t="s">
        <v>95</v>
      </c>
      <c r="D72" s="94" t="s">
        <v>94</v>
      </c>
      <c r="E72" s="95">
        <v>38803</v>
      </c>
      <c r="F72" s="96">
        <v>2006</v>
      </c>
      <c r="G72" s="97" t="s">
        <v>9</v>
      </c>
      <c r="H72" s="94">
        <v>35.5</v>
      </c>
      <c r="I72" s="98">
        <v>28.3</v>
      </c>
      <c r="J72" s="98">
        <f t="shared" si="3"/>
        <v>1004.65</v>
      </c>
      <c r="K72" s="100" t="str">
        <f t="shared" ref="K72:K100" si="4">IF(AND(A72="Receiving",H72&gt;40),"Overtime","OK")</f>
        <v>OK</v>
      </c>
    </row>
    <row r="73" spans="1:11" ht="15.75" x14ac:dyDescent="0.25">
      <c r="A73" s="94" t="s">
        <v>3</v>
      </c>
      <c r="B73" s="94" t="s">
        <v>93</v>
      </c>
      <c r="C73" s="94" t="s">
        <v>92</v>
      </c>
      <c r="D73" s="94" t="s">
        <v>91</v>
      </c>
      <c r="E73" s="95">
        <v>38693</v>
      </c>
      <c r="F73" s="96">
        <v>2005</v>
      </c>
      <c r="G73" s="97" t="s">
        <v>4</v>
      </c>
      <c r="H73" s="94">
        <v>29.5</v>
      </c>
      <c r="I73" s="98">
        <v>21.5</v>
      </c>
      <c r="J73" s="98">
        <f t="shared" si="3"/>
        <v>634.25</v>
      </c>
      <c r="K73" s="100" t="str">
        <f t="shared" si="4"/>
        <v>OK</v>
      </c>
    </row>
    <row r="74" spans="1:11" ht="15.75" x14ac:dyDescent="0.25">
      <c r="A74" s="94" t="s">
        <v>57</v>
      </c>
      <c r="B74" s="94" t="s">
        <v>90</v>
      </c>
      <c r="C74" s="94" t="s">
        <v>89</v>
      </c>
      <c r="D74" s="94" t="s">
        <v>88</v>
      </c>
      <c r="E74" s="95">
        <v>39369</v>
      </c>
      <c r="F74" s="96">
        <v>2007</v>
      </c>
      <c r="G74" s="97" t="s">
        <v>9</v>
      </c>
      <c r="H74" s="94">
        <v>40</v>
      </c>
      <c r="I74" s="98">
        <v>35</v>
      </c>
      <c r="J74" s="98">
        <f t="shared" si="3"/>
        <v>1400</v>
      </c>
      <c r="K74" s="100" t="str">
        <f t="shared" si="4"/>
        <v>OK</v>
      </c>
    </row>
    <row r="75" spans="1:11" ht="15.75" x14ac:dyDescent="0.25">
      <c r="A75" s="94" t="s">
        <v>57</v>
      </c>
      <c r="B75" s="94" t="s">
        <v>87</v>
      </c>
      <c r="C75" s="94" t="s">
        <v>86</v>
      </c>
      <c r="D75" s="94" t="s">
        <v>85</v>
      </c>
      <c r="E75" s="95">
        <v>40616</v>
      </c>
      <c r="F75" s="96">
        <v>2011</v>
      </c>
      <c r="G75" s="97" t="s">
        <v>84</v>
      </c>
      <c r="H75" s="94">
        <v>35</v>
      </c>
      <c r="I75" s="98">
        <v>27.1</v>
      </c>
      <c r="J75" s="98">
        <f t="shared" si="3"/>
        <v>948.5</v>
      </c>
      <c r="K75" s="100" t="str">
        <f t="shared" si="4"/>
        <v>OK</v>
      </c>
    </row>
    <row r="76" spans="1:11" ht="15.75" x14ac:dyDescent="0.25">
      <c r="A76" s="94" t="s">
        <v>21</v>
      </c>
      <c r="B76" s="94" t="s">
        <v>76</v>
      </c>
      <c r="C76" s="94" t="s">
        <v>83</v>
      </c>
      <c r="D76" s="94" t="s">
        <v>82</v>
      </c>
      <c r="E76" s="95">
        <v>42701</v>
      </c>
      <c r="F76" s="96">
        <v>2016</v>
      </c>
      <c r="G76" s="97" t="s">
        <v>14</v>
      </c>
      <c r="H76" s="94">
        <v>42</v>
      </c>
      <c r="I76" s="98">
        <v>39</v>
      </c>
      <c r="J76" s="98">
        <f t="shared" si="3"/>
        <v>1638</v>
      </c>
      <c r="K76" s="100" t="str">
        <f t="shared" si="4"/>
        <v>Overtime</v>
      </c>
    </row>
    <row r="77" spans="1:11" ht="15.75" x14ac:dyDescent="0.25">
      <c r="A77" s="94" t="s">
        <v>8</v>
      </c>
      <c r="B77" s="94" t="s">
        <v>81</v>
      </c>
      <c r="C77" s="94" t="s">
        <v>80</v>
      </c>
      <c r="D77" s="94" t="s">
        <v>79</v>
      </c>
      <c r="E77" s="95">
        <v>42647</v>
      </c>
      <c r="F77" s="96">
        <v>2016</v>
      </c>
      <c r="G77" s="97" t="s">
        <v>9</v>
      </c>
      <c r="H77" s="94">
        <v>40</v>
      </c>
      <c r="I77" s="98">
        <v>21.5</v>
      </c>
      <c r="J77" s="98">
        <f t="shared" si="3"/>
        <v>860</v>
      </c>
      <c r="K77" s="100" t="str">
        <f t="shared" si="4"/>
        <v>OK</v>
      </c>
    </row>
    <row r="78" spans="1:11" ht="15.75" x14ac:dyDescent="0.25">
      <c r="A78" s="94" t="s">
        <v>29</v>
      </c>
      <c r="B78" s="94" t="s">
        <v>78</v>
      </c>
      <c r="C78" s="94" t="s">
        <v>52</v>
      </c>
      <c r="D78" s="94" t="s">
        <v>77</v>
      </c>
      <c r="E78" s="95">
        <v>39861</v>
      </c>
      <c r="F78" s="96">
        <v>2009</v>
      </c>
      <c r="G78" s="97" t="s">
        <v>4</v>
      </c>
      <c r="H78" s="94">
        <v>40</v>
      </c>
      <c r="I78" s="98">
        <v>27.1</v>
      </c>
      <c r="J78" s="98">
        <f t="shared" si="3"/>
        <v>1084</v>
      </c>
      <c r="K78" s="100" t="str">
        <f t="shared" si="4"/>
        <v>OK</v>
      </c>
    </row>
    <row r="79" spans="1:11" ht="15.75" x14ac:dyDescent="0.25">
      <c r="A79" s="94" t="s">
        <v>3</v>
      </c>
      <c r="B79" s="94" t="s">
        <v>76</v>
      </c>
      <c r="C79" s="94" t="s">
        <v>75</v>
      </c>
      <c r="D79" s="94" t="s">
        <v>74</v>
      </c>
      <c r="E79" s="95">
        <v>37301</v>
      </c>
      <c r="F79" s="96">
        <v>2002</v>
      </c>
      <c r="G79" s="97" t="s">
        <v>9</v>
      </c>
      <c r="H79" s="94">
        <v>40</v>
      </c>
      <c r="I79" s="98">
        <v>22.22</v>
      </c>
      <c r="J79" s="98">
        <f t="shared" si="3"/>
        <v>888.8</v>
      </c>
      <c r="K79" s="100" t="str">
        <f t="shared" si="4"/>
        <v>OK</v>
      </c>
    </row>
    <row r="80" spans="1:11" ht="15.75" x14ac:dyDescent="0.25">
      <c r="A80" s="94" t="s">
        <v>13</v>
      </c>
      <c r="B80" s="94" t="s">
        <v>73</v>
      </c>
      <c r="C80" s="94" t="s">
        <v>72</v>
      </c>
      <c r="D80" s="94" t="s">
        <v>71</v>
      </c>
      <c r="E80" s="95">
        <v>40697</v>
      </c>
      <c r="F80" s="96">
        <v>2011</v>
      </c>
      <c r="G80" s="97" t="s">
        <v>14</v>
      </c>
      <c r="H80" s="94">
        <v>29.5</v>
      </c>
      <c r="I80" s="98">
        <v>28.3</v>
      </c>
      <c r="J80" s="98">
        <f t="shared" si="3"/>
        <v>834.85</v>
      </c>
      <c r="K80" s="100" t="str">
        <f t="shared" si="4"/>
        <v>OK</v>
      </c>
    </row>
    <row r="81" spans="1:11" ht="15.75" x14ac:dyDescent="0.25">
      <c r="A81" s="94" t="s">
        <v>3</v>
      </c>
      <c r="B81" s="94" t="s">
        <v>70</v>
      </c>
      <c r="C81" s="94" t="s">
        <v>69</v>
      </c>
      <c r="D81" s="94" t="s">
        <v>68</v>
      </c>
      <c r="E81" s="95">
        <v>40042</v>
      </c>
      <c r="F81" s="96">
        <v>2009</v>
      </c>
      <c r="G81" s="97" t="s">
        <v>9</v>
      </c>
      <c r="H81" s="94">
        <v>29.5</v>
      </c>
      <c r="I81" s="98">
        <v>31.75</v>
      </c>
      <c r="J81" s="98">
        <f t="shared" si="3"/>
        <v>936.625</v>
      </c>
      <c r="K81" s="100" t="str">
        <f t="shared" si="4"/>
        <v>OK</v>
      </c>
    </row>
    <row r="82" spans="1:11" ht="15.75" x14ac:dyDescent="0.25">
      <c r="A82" s="94" t="s">
        <v>8</v>
      </c>
      <c r="B82" s="94" t="s">
        <v>67</v>
      </c>
      <c r="C82" s="94" t="s">
        <v>66</v>
      </c>
      <c r="D82" s="94" t="s">
        <v>65</v>
      </c>
      <c r="E82" s="95">
        <v>42670</v>
      </c>
      <c r="F82" s="96">
        <v>2016</v>
      </c>
      <c r="G82" s="97" t="s">
        <v>4</v>
      </c>
      <c r="H82" s="94">
        <v>40</v>
      </c>
      <c r="I82" s="98">
        <v>21.5</v>
      </c>
      <c r="J82" s="98">
        <f t="shared" si="3"/>
        <v>860</v>
      </c>
      <c r="K82" s="100" t="str">
        <f t="shared" si="4"/>
        <v>OK</v>
      </c>
    </row>
    <row r="83" spans="1:11" ht="15.75" x14ac:dyDescent="0.25">
      <c r="A83" s="94" t="s">
        <v>57</v>
      </c>
      <c r="B83" s="94" t="s">
        <v>64</v>
      </c>
      <c r="C83" s="94" t="s">
        <v>63</v>
      </c>
      <c r="D83" s="94" t="s">
        <v>62</v>
      </c>
      <c r="E83" s="95">
        <v>40525</v>
      </c>
      <c r="F83" s="96">
        <v>2010</v>
      </c>
      <c r="G83" s="97" t="s">
        <v>4</v>
      </c>
      <c r="H83" s="94">
        <v>40</v>
      </c>
      <c r="I83" s="98">
        <v>34.5</v>
      </c>
      <c r="J83" s="98">
        <f t="shared" si="3"/>
        <v>1380</v>
      </c>
      <c r="K83" s="100" t="str">
        <f t="shared" si="4"/>
        <v>OK</v>
      </c>
    </row>
    <row r="84" spans="1:11" ht="15.75" x14ac:dyDescent="0.25">
      <c r="A84" s="94" t="s">
        <v>3</v>
      </c>
      <c r="B84" s="94" t="s">
        <v>61</v>
      </c>
      <c r="C84" s="94" t="s">
        <v>60</v>
      </c>
      <c r="D84" s="94" t="s">
        <v>59</v>
      </c>
      <c r="E84" s="95">
        <v>40241</v>
      </c>
      <c r="F84" s="96">
        <v>2010</v>
      </c>
      <c r="G84" s="97" t="s">
        <v>58</v>
      </c>
      <c r="H84" s="94">
        <v>40</v>
      </c>
      <c r="I84" s="98">
        <v>48</v>
      </c>
      <c r="J84" s="98">
        <f t="shared" si="3"/>
        <v>1920</v>
      </c>
      <c r="K84" s="100" t="str">
        <f t="shared" si="4"/>
        <v>OK</v>
      </c>
    </row>
    <row r="85" spans="1:11" ht="15.75" x14ac:dyDescent="0.25">
      <c r="A85" s="94" t="s">
        <v>57</v>
      </c>
      <c r="B85" s="94" t="s">
        <v>56</v>
      </c>
      <c r="C85" s="94" t="s">
        <v>55</v>
      </c>
      <c r="D85" s="94" t="s">
        <v>54</v>
      </c>
      <c r="E85" s="95">
        <v>38556</v>
      </c>
      <c r="F85" s="96">
        <v>2005</v>
      </c>
      <c r="G85" s="97" t="s">
        <v>9</v>
      </c>
      <c r="H85" s="94">
        <v>40</v>
      </c>
      <c r="I85" s="98">
        <v>30</v>
      </c>
      <c r="J85" s="98">
        <f t="shared" si="3"/>
        <v>1200</v>
      </c>
      <c r="K85" s="100" t="str">
        <f t="shared" si="4"/>
        <v>OK</v>
      </c>
    </row>
    <row r="86" spans="1:11" ht="15.75" x14ac:dyDescent="0.25">
      <c r="A86" s="94" t="s">
        <v>13</v>
      </c>
      <c r="B86" s="94" t="s">
        <v>53</v>
      </c>
      <c r="C86" s="94" t="s">
        <v>52</v>
      </c>
      <c r="D86" s="94" t="s">
        <v>51</v>
      </c>
      <c r="E86" s="95">
        <v>38321</v>
      </c>
      <c r="F86" s="96">
        <v>2004</v>
      </c>
      <c r="G86" s="97" t="s">
        <v>14</v>
      </c>
      <c r="H86" s="94">
        <v>40</v>
      </c>
      <c r="I86" s="98">
        <v>21.5</v>
      </c>
      <c r="J86" s="98">
        <f t="shared" si="3"/>
        <v>860</v>
      </c>
      <c r="K86" s="100" t="str">
        <f t="shared" si="4"/>
        <v>OK</v>
      </c>
    </row>
    <row r="87" spans="1:11" ht="15.75" x14ac:dyDescent="0.25">
      <c r="A87" s="94" t="s">
        <v>8</v>
      </c>
      <c r="B87" s="94" t="s">
        <v>50</v>
      </c>
      <c r="C87" s="94" t="s">
        <v>49</v>
      </c>
      <c r="D87" s="94" t="s">
        <v>48</v>
      </c>
      <c r="E87" s="95">
        <v>42676</v>
      </c>
      <c r="F87" s="96">
        <v>2016</v>
      </c>
      <c r="G87" s="97" t="s">
        <v>9</v>
      </c>
      <c r="H87" s="94">
        <v>40</v>
      </c>
      <c r="I87" s="98">
        <v>30.5</v>
      </c>
      <c r="J87" s="98">
        <f t="shared" si="3"/>
        <v>1220</v>
      </c>
      <c r="K87" s="100" t="str">
        <f t="shared" si="4"/>
        <v>OK</v>
      </c>
    </row>
    <row r="88" spans="1:11" ht="15.75" x14ac:dyDescent="0.25">
      <c r="A88" s="94" t="s">
        <v>21</v>
      </c>
      <c r="B88" s="94" t="s">
        <v>47</v>
      </c>
      <c r="C88" s="94" t="s">
        <v>46</v>
      </c>
      <c r="D88" s="94" t="s">
        <v>45</v>
      </c>
      <c r="E88" s="95">
        <v>39836</v>
      </c>
      <c r="F88" s="96">
        <v>2009</v>
      </c>
      <c r="G88" s="97" t="s">
        <v>14</v>
      </c>
      <c r="H88" s="94">
        <v>29.5</v>
      </c>
      <c r="I88" s="98">
        <v>30</v>
      </c>
      <c r="J88" s="98">
        <f t="shared" si="3"/>
        <v>885</v>
      </c>
      <c r="K88" s="100" t="str">
        <f t="shared" si="4"/>
        <v>OK</v>
      </c>
    </row>
    <row r="89" spans="1:11" ht="15.75" x14ac:dyDescent="0.25">
      <c r="A89" s="94" t="s">
        <v>29</v>
      </c>
      <c r="B89" s="94" t="s">
        <v>44</v>
      </c>
      <c r="C89" s="94" t="s">
        <v>43</v>
      </c>
      <c r="D89" s="94" t="s">
        <v>42</v>
      </c>
      <c r="E89" s="95">
        <v>40605</v>
      </c>
      <c r="F89" s="96">
        <v>2011</v>
      </c>
      <c r="G89" s="97" t="s">
        <v>9</v>
      </c>
      <c r="H89" s="94">
        <v>15.5</v>
      </c>
      <c r="I89" s="98">
        <v>27.4</v>
      </c>
      <c r="J89" s="98">
        <f t="shared" si="3"/>
        <v>424.7</v>
      </c>
      <c r="K89" s="100" t="str">
        <f t="shared" si="4"/>
        <v>OK</v>
      </c>
    </row>
    <row r="90" spans="1:11" ht="15.75" x14ac:dyDescent="0.25">
      <c r="A90" s="94" t="s">
        <v>13</v>
      </c>
      <c r="B90" s="94" t="s">
        <v>41</v>
      </c>
      <c r="C90" s="94" t="s">
        <v>40</v>
      </c>
      <c r="D90" s="94" t="s">
        <v>39</v>
      </c>
      <c r="E90" s="95">
        <v>39058</v>
      </c>
      <c r="F90" s="96">
        <v>2006</v>
      </c>
      <c r="G90" s="97" t="s">
        <v>4</v>
      </c>
      <c r="H90" s="94">
        <v>32</v>
      </c>
      <c r="I90" s="98">
        <v>23.75</v>
      </c>
      <c r="J90" s="98">
        <f t="shared" si="3"/>
        <v>760</v>
      </c>
      <c r="K90" s="100" t="str">
        <f t="shared" si="4"/>
        <v>OK</v>
      </c>
    </row>
    <row r="91" spans="1:11" ht="15.75" x14ac:dyDescent="0.25">
      <c r="A91" s="94" t="s">
        <v>21</v>
      </c>
      <c r="B91" s="94" t="s">
        <v>38</v>
      </c>
      <c r="C91" s="94" t="s">
        <v>37</v>
      </c>
      <c r="D91" s="94" t="s">
        <v>36</v>
      </c>
      <c r="E91" s="95">
        <v>40301</v>
      </c>
      <c r="F91" s="96">
        <v>2010</v>
      </c>
      <c r="G91" s="97" t="s">
        <v>14</v>
      </c>
      <c r="H91" s="94">
        <v>42</v>
      </c>
      <c r="I91" s="98">
        <v>30.5</v>
      </c>
      <c r="J91" s="98">
        <f t="shared" si="3"/>
        <v>1281</v>
      </c>
      <c r="K91" s="100" t="str">
        <f t="shared" si="4"/>
        <v>Overtime</v>
      </c>
    </row>
    <row r="92" spans="1:11" ht="15.75" x14ac:dyDescent="0.25">
      <c r="A92" s="94" t="s">
        <v>13</v>
      </c>
      <c r="B92" s="94" t="s">
        <v>35</v>
      </c>
      <c r="C92" s="94" t="s">
        <v>34</v>
      </c>
      <c r="D92" s="94" t="s">
        <v>33</v>
      </c>
      <c r="E92" s="95">
        <v>38995</v>
      </c>
      <c r="F92" s="96">
        <v>2006</v>
      </c>
      <c r="G92" s="97" t="s">
        <v>9</v>
      </c>
      <c r="H92" s="94">
        <v>40</v>
      </c>
      <c r="I92" s="98">
        <v>30</v>
      </c>
      <c r="J92" s="98">
        <f t="shared" si="3"/>
        <v>1200</v>
      </c>
      <c r="K92" s="100" t="str">
        <f t="shared" si="4"/>
        <v>OK</v>
      </c>
    </row>
    <row r="93" spans="1:11" ht="15.75" x14ac:dyDescent="0.25">
      <c r="A93" s="94" t="s">
        <v>8</v>
      </c>
      <c r="B93" s="94" t="s">
        <v>32</v>
      </c>
      <c r="C93" s="94" t="s">
        <v>31</v>
      </c>
      <c r="D93" s="94" t="s">
        <v>30</v>
      </c>
      <c r="E93" s="95">
        <v>42681</v>
      </c>
      <c r="F93" s="96">
        <v>2016</v>
      </c>
      <c r="G93" s="97" t="s">
        <v>9</v>
      </c>
      <c r="H93" s="94">
        <v>35</v>
      </c>
      <c r="I93" s="98">
        <v>60</v>
      </c>
      <c r="J93" s="98">
        <f t="shared" si="3"/>
        <v>2100</v>
      </c>
      <c r="K93" s="100" t="str">
        <f t="shared" si="4"/>
        <v>OK</v>
      </c>
    </row>
    <row r="94" spans="1:11" ht="15.75" x14ac:dyDescent="0.25">
      <c r="A94" s="94" t="s">
        <v>29</v>
      </c>
      <c r="B94" s="94" t="s">
        <v>28</v>
      </c>
      <c r="C94" s="94" t="s">
        <v>27</v>
      </c>
      <c r="D94" s="94" t="s">
        <v>26</v>
      </c>
      <c r="E94" s="95">
        <v>37000</v>
      </c>
      <c r="F94" s="96">
        <v>2001</v>
      </c>
      <c r="G94" s="97" t="s">
        <v>14</v>
      </c>
      <c r="H94" s="94">
        <v>40</v>
      </c>
      <c r="I94" s="98">
        <v>21.5</v>
      </c>
      <c r="J94" s="98">
        <f t="shared" si="3"/>
        <v>860</v>
      </c>
      <c r="K94" s="100" t="str">
        <f t="shared" si="4"/>
        <v>OK</v>
      </c>
    </row>
    <row r="95" spans="1:11" ht="15.75" x14ac:dyDescent="0.25">
      <c r="A95" s="94" t="s">
        <v>8</v>
      </c>
      <c r="B95" s="94" t="s">
        <v>24</v>
      </c>
      <c r="C95" s="94" t="s">
        <v>23</v>
      </c>
      <c r="D95" s="94" t="s">
        <v>22</v>
      </c>
      <c r="E95" s="95">
        <v>37073</v>
      </c>
      <c r="F95" s="96">
        <v>2001</v>
      </c>
      <c r="G95" s="97" t="s">
        <v>9</v>
      </c>
      <c r="H95" s="94">
        <v>40</v>
      </c>
      <c r="I95" s="98">
        <v>21.5</v>
      </c>
      <c r="J95" s="98">
        <f t="shared" si="3"/>
        <v>860</v>
      </c>
      <c r="K95" s="100" t="str">
        <f t="shared" si="4"/>
        <v>OK</v>
      </c>
    </row>
    <row r="96" spans="1:11" ht="15.75" x14ac:dyDescent="0.25">
      <c r="A96" s="94" t="s">
        <v>21</v>
      </c>
      <c r="B96" s="94" t="s">
        <v>20</v>
      </c>
      <c r="C96" s="94" t="s">
        <v>19</v>
      </c>
      <c r="D96" s="94" t="s">
        <v>18</v>
      </c>
      <c r="E96" s="95">
        <v>39509</v>
      </c>
      <c r="F96" s="96">
        <v>2008</v>
      </c>
      <c r="G96" s="97" t="s">
        <v>14</v>
      </c>
      <c r="H96" s="94">
        <v>15.5</v>
      </c>
      <c r="I96" s="98">
        <v>20.5</v>
      </c>
      <c r="J96" s="98">
        <f t="shared" si="3"/>
        <v>317.75</v>
      </c>
      <c r="K96" s="100" t="str">
        <f t="shared" si="4"/>
        <v>OK</v>
      </c>
    </row>
    <row r="97" spans="1:11" ht="15.75" x14ac:dyDescent="0.25">
      <c r="A97" s="94" t="s">
        <v>8</v>
      </c>
      <c r="B97" s="94" t="s">
        <v>17</v>
      </c>
      <c r="C97" s="94" t="s">
        <v>16</v>
      </c>
      <c r="D97" s="94" t="s">
        <v>15</v>
      </c>
      <c r="E97" s="95">
        <v>40641</v>
      </c>
      <c r="F97" s="96">
        <v>2011</v>
      </c>
      <c r="G97" s="97" t="s">
        <v>14</v>
      </c>
      <c r="H97" s="94">
        <v>40</v>
      </c>
      <c r="I97" s="98">
        <v>47</v>
      </c>
      <c r="J97" s="98">
        <f t="shared" si="3"/>
        <v>1880</v>
      </c>
      <c r="K97" s="100" t="str">
        <f t="shared" si="4"/>
        <v>OK</v>
      </c>
    </row>
    <row r="98" spans="1:11" ht="15.75" x14ac:dyDescent="0.25">
      <c r="A98" s="94" t="s">
        <v>13</v>
      </c>
      <c r="B98" s="94" t="s">
        <v>12</v>
      </c>
      <c r="C98" s="94" t="s">
        <v>11</v>
      </c>
      <c r="D98" s="94" t="s">
        <v>10</v>
      </c>
      <c r="E98" s="95">
        <v>36884</v>
      </c>
      <c r="F98" s="96">
        <v>2000</v>
      </c>
      <c r="G98" s="97" t="s">
        <v>9</v>
      </c>
      <c r="H98" s="94">
        <v>40</v>
      </c>
      <c r="I98" s="98">
        <v>31.75</v>
      </c>
      <c r="J98" s="98">
        <f t="shared" si="3"/>
        <v>1270</v>
      </c>
      <c r="K98" s="100" t="str">
        <f t="shared" si="4"/>
        <v>OK</v>
      </c>
    </row>
    <row r="99" spans="1:11" ht="15.75" x14ac:dyDescent="0.25">
      <c r="A99" s="94" t="s">
        <v>8</v>
      </c>
      <c r="B99" s="94" t="s">
        <v>7</v>
      </c>
      <c r="C99" s="94" t="s">
        <v>6</v>
      </c>
      <c r="D99" s="94" t="s">
        <v>5</v>
      </c>
      <c r="E99" s="95">
        <v>38684</v>
      </c>
      <c r="F99" s="96">
        <v>2005</v>
      </c>
      <c r="G99" s="97" t="s">
        <v>4</v>
      </c>
      <c r="H99" s="94">
        <v>40</v>
      </c>
      <c r="I99" s="98">
        <v>22.22</v>
      </c>
      <c r="J99" s="98">
        <f t="shared" si="3"/>
        <v>888.8</v>
      </c>
      <c r="K99" s="100" t="str">
        <f t="shared" si="4"/>
        <v>OK</v>
      </c>
    </row>
    <row r="100" spans="1:11" ht="15.75" x14ac:dyDescent="0.25">
      <c r="A100" s="94" t="s">
        <v>3</v>
      </c>
      <c r="B100" s="94" t="s">
        <v>2</v>
      </c>
      <c r="C100" s="94" t="s">
        <v>1</v>
      </c>
      <c r="D100" s="94" t="s">
        <v>0</v>
      </c>
      <c r="E100" s="95">
        <v>40179</v>
      </c>
      <c r="F100" s="96">
        <v>2010</v>
      </c>
      <c r="G100" s="97" t="s">
        <v>14</v>
      </c>
      <c r="H100" s="94">
        <v>15.5</v>
      </c>
      <c r="I100" s="98">
        <v>21.5</v>
      </c>
      <c r="J100" s="98">
        <f t="shared" si="3"/>
        <v>333.25</v>
      </c>
      <c r="K100" s="100" t="str">
        <f t="shared" si="4"/>
        <v>OK</v>
      </c>
    </row>
  </sheetData>
  <mergeCells count="4">
    <mergeCell ref="B1:K1"/>
    <mergeCell ref="B2:K2"/>
    <mergeCell ref="B3:K3"/>
    <mergeCell ref="A4:K4"/>
  </mergeCells>
  <pageMargins left="0.7" right="0.7" top="0.75" bottom="0.75" header="0.3" footer="0.3"/>
  <pageSetup orientation="portrait" r:id="rId1"/>
  <headerFooter>
    <oddFooter>Prepared by Jen McBee &amp;D&amp;RPage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7"/>
  <sheetViews>
    <sheetView workbookViewId="0">
      <selection activeCell="D11" sqref="D11"/>
    </sheetView>
  </sheetViews>
  <sheetFormatPr defaultRowHeight="15.75" x14ac:dyDescent="0.25"/>
  <cols>
    <col min="1" max="1" width="12.625" customWidth="1"/>
    <col min="2" max="6" width="19.125" customWidth="1"/>
    <col min="7" max="7" width="15.375" customWidth="1"/>
  </cols>
  <sheetData>
    <row r="1" spans="1:10" ht="20.25" thickTop="1" x14ac:dyDescent="0.3">
      <c r="A1" s="9"/>
      <c r="B1" s="128" t="s">
        <v>288</v>
      </c>
      <c r="C1" s="128"/>
      <c r="D1" s="128"/>
      <c r="E1" s="128"/>
      <c r="F1" s="146"/>
      <c r="G1" s="22"/>
      <c r="H1" s="22"/>
      <c r="I1" s="23"/>
    </row>
    <row r="2" spans="1:10" s="4" customFormat="1" ht="33.75" customHeight="1" thickBot="1" x14ac:dyDescent="0.25">
      <c r="A2" s="33">
        <v>1</v>
      </c>
      <c r="B2" s="153" t="s">
        <v>655</v>
      </c>
      <c r="C2" s="153"/>
      <c r="D2" s="153"/>
      <c r="E2" s="153"/>
      <c r="F2" s="154"/>
      <c r="G2" s="19"/>
      <c r="H2" s="19"/>
      <c r="I2" s="19"/>
      <c r="J2" s="19"/>
    </row>
    <row r="3" spans="1:10" ht="16.5" thickTop="1" x14ac:dyDescent="0.25"/>
    <row r="9" spans="1:10" ht="16.5" thickBot="1" x14ac:dyDescent="0.3"/>
    <row r="10" spans="1:10" ht="33" thickTop="1" thickBot="1" x14ac:dyDescent="0.3">
      <c r="A10" s="34" t="s">
        <v>292</v>
      </c>
      <c r="B10" s="35" t="s">
        <v>653</v>
      </c>
      <c r="C10" s="36" t="s">
        <v>286</v>
      </c>
      <c r="D10" s="37" t="s">
        <v>293</v>
      </c>
      <c r="E10" s="36" t="s">
        <v>287</v>
      </c>
      <c r="F10" s="38" t="s">
        <v>654</v>
      </c>
    </row>
    <row r="11" spans="1:10" ht="16.5" thickTop="1" x14ac:dyDescent="0.25">
      <c r="A11" s="39" t="s">
        <v>280</v>
      </c>
      <c r="B11" s="40">
        <f>$E11*$D11*365</f>
        <v>2000000</v>
      </c>
      <c r="C11" s="41">
        <v>100</v>
      </c>
      <c r="D11" s="42">
        <v>64.464141821112008</v>
      </c>
      <c r="E11" s="43">
        <v>85</v>
      </c>
      <c r="F11" s="44">
        <f>$E11*$D11*365</f>
        <v>2000000</v>
      </c>
    </row>
    <row r="12" spans="1:10" x14ac:dyDescent="0.25">
      <c r="A12" s="45" t="s">
        <v>281</v>
      </c>
      <c r="B12" s="46">
        <f t="shared" ref="B12:B16" si="0">$E12*$D12*365</f>
        <v>3011250</v>
      </c>
      <c r="C12" s="47">
        <v>120</v>
      </c>
      <c r="D12" s="48">
        <v>75</v>
      </c>
      <c r="E12" s="49">
        <v>110</v>
      </c>
      <c r="F12" s="50">
        <f t="shared" ref="F12:F16" si="1">$E12*$D12*365</f>
        <v>3011250</v>
      </c>
    </row>
    <row r="13" spans="1:10" x14ac:dyDescent="0.25">
      <c r="A13" s="45" t="s">
        <v>282</v>
      </c>
      <c r="B13" s="46">
        <f t="shared" si="0"/>
        <v>3212000</v>
      </c>
      <c r="C13" s="47">
        <v>95</v>
      </c>
      <c r="D13" s="48">
        <v>80</v>
      </c>
      <c r="E13" s="49">
        <v>110</v>
      </c>
      <c r="F13" s="50">
        <f t="shared" si="1"/>
        <v>3212000</v>
      </c>
    </row>
    <row r="14" spans="1:10" x14ac:dyDescent="0.25">
      <c r="A14" s="45" t="s">
        <v>283</v>
      </c>
      <c r="B14" s="46">
        <f t="shared" si="0"/>
        <v>5489600</v>
      </c>
      <c r="C14" s="47">
        <v>105</v>
      </c>
      <c r="D14" s="48">
        <v>94</v>
      </c>
      <c r="E14" s="49">
        <v>160</v>
      </c>
      <c r="F14" s="50">
        <f t="shared" si="1"/>
        <v>5489600</v>
      </c>
    </row>
    <row r="15" spans="1:10" x14ac:dyDescent="0.25">
      <c r="A15" s="45" t="s">
        <v>284</v>
      </c>
      <c r="B15" s="46">
        <f t="shared" si="0"/>
        <v>6588250</v>
      </c>
      <c r="C15" s="47">
        <v>110</v>
      </c>
      <c r="D15" s="48">
        <v>95</v>
      </c>
      <c r="E15" s="49">
        <v>190</v>
      </c>
      <c r="F15" s="50">
        <f t="shared" si="1"/>
        <v>6588250</v>
      </c>
    </row>
    <row r="16" spans="1:10" ht="16.5" thickBot="1" x14ac:dyDescent="0.3">
      <c r="A16" s="51" t="s">
        <v>285</v>
      </c>
      <c r="B16" s="52">
        <f t="shared" si="0"/>
        <v>8431500</v>
      </c>
      <c r="C16" s="53">
        <v>113</v>
      </c>
      <c r="D16" s="54">
        <v>110</v>
      </c>
      <c r="E16" s="55">
        <v>210</v>
      </c>
      <c r="F16" s="56">
        <f t="shared" si="1"/>
        <v>8431500</v>
      </c>
    </row>
    <row r="17" ht="16.5" thickTop="1" x14ac:dyDescent="0.25"/>
  </sheetData>
  <mergeCells count="2">
    <mergeCell ref="B1:F1"/>
    <mergeCell ref="B2:F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39665-7092-4089-9454-971F37603F3E}">
  <dimension ref="A1:J52"/>
  <sheetViews>
    <sheetView zoomScaleNormal="100" workbookViewId="0">
      <selection activeCell="I7" sqref="I7"/>
    </sheetView>
  </sheetViews>
  <sheetFormatPr defaultRowHeight="15.75" x14ac:dyDescent="0.25"/>
  <cols>
    <col min="4" max="4" width="17.125" customWidth="1"/>
    <col min="5" max="5" width="16.75" customWidth="1"/>
    <col min="6" max="6" width="31.875" bestFit="1" customWidth="1"/>
    <col min="7" max="7" width="14.375" bestFit="1" customWidth="1"/>
    <col min="8" max="8" width="15.875" bestFit="1" customWidth="1"/>
    <col min="9" max="9" width="14.125" bestFit="1" customWidth="1"/>
    <col min="10" max="10" width="18.875" bestFit="1" customWidth="1"/>
  </cols>
  <sheetData>
    <row r="1" spans="1:10" ht="32.25" customHeight="1" x14ac:dyDescent="0.25">
      <c r="A1" s="78"/>
      <c r="B1" s="155" t="s">
        <v>646</v>
      </c>
      <c r="C1" s="155"/>
      <c r="D1" s="155"/>
      <c r="E1" s="155"/>
      <c r="F1" s="155"/>
      <c r="G1" s="155"/>
      <c r="H1" s="155"/>
      <c r="I1" s="155"/>
      <c r="J1" s="156"/>
    </row>
    <row r="2" spans="1:10" ht="42.75" customHeight="1" thickBot="1" x14ac:dyDescent="0.3">
      <c r="A2" s="79">
        <v>1</v>
      </c>
      <c r="B2" s="157" t="s">
        <v>647</v>
      </c>
      <c r="C2" s="157"/>
      <c r="D2" s="157"/>
      <c r="E2" s="157"/>
      <c r="F2" s="157"/>
      <c r="G2" s="157"/>
      <c r="H2" s="157"/>
      <c r="I2" s="157"/>
      <c r="J2" s="158"/>
    </row>
    <row r="5" spans="1:10" ht="21" x14ac:dyDescent="0.35">
      <c r="A5" s="75" t="s">
        <v>648</v>
      </c>
    </row>
    <row r="6" spans="1:10" x14ac:dyDescent="0.25">
      <c r="F6" s="118" t="s">
        <v>301</v>
      </c>
      <c r="G6" t="s">
        <v>660</v>
      </c>
      <c r="H6" t="s">
        <v>661</v>
      </c>
      <c r="I6" t="s">
        <v>662</v>
      </c>
    </row>
    <row r="7" spans="1:10" ht="18.75" x14ac:dyDescent="0.3">
      <c r="A7" s="159" t="s">
        <v>645</v>
      </c>
      <c r="B7" s="159"/>
      <c r="C7" s="159"/>
      <c r="D7" s="159"/>
      <c r="E7" s="119" t="str" vm="1">
        <f>CUBERANKEDMEMBER("ThisWorkbookDataModel",CUBESET("ThisWorkbookDataModel","[Invoices].[Company].[All].children","",2,"[Measures].[Sum of Balance]"),1)</f>
        <v>PaperTaskers</v>
      </c>
      <c r="F7" t="s">
        <v>525</v>
      </c>
      <c r="G7" s="77">
        <v>7439.9</v>
      </c>
      <c r="H7" s="77">
        <v>1249.8699999999999</v>
      </c>
      <c r="I7" s="77">
        <v>6190.03</v>
      </c>
    </row>
    <row r="8" spans="1:10" x14ac:dyDescent="0.25">
      <c r="F8" t="s">
        <v>355</v>
      </c>
      <c r="G8" s="77">
        <v>6595.39</v>
      </c>
      <c r="H8" s="77">
        <v>1367.96</v>
      </c>
      <c r="I8" s="77">
        <v>5227.43</v>
      </c>
    </row>
    <row r="9" spans="1:10" x14ac:dyDescent="0.25">
      <c r="F9" t="s">
        <v>546</v>
      </c>
      <c r="G9" s="77">
        <v>6158.68</v>
      </c>
      <c r="H9" s="77">
        <v>1380.85</v>
      </c>
      <c r="I9" s="77">
        <v>4777.83</v>
      </c>
    </row>
    <row r="10" spans="1:10" x14ac:dyDescent="0.25">
      <c r="F10" t="s">
        <v>434</v>
      </c>
      <c r="G10" s="77">
        <v>5772.79</v>
      </c>
      <c r="H10" s="77">
        <v>1359.74</v>
      </c>
      <c r="I10" s="77">
        <v>4413.05</v>
      </c>
    </row>
    <row r="11" spans="1:10" x14ac:dyDescent="0.25">
      <c r="F11" t="s">
        <v>564</v>
      </c>
      <c r="G11" s="77">
        <v>4599.3500000000004</v>
      </c>
      <c r="H11" s="77">
        <v>1006.89</v>
      </c>
      <c r="I11" s="77">
        <v>3592.4600000000005</v>
      </c>
    </row>
    <row r="12" spans="1:10" x14ac:dyDescent="0.25">
      <c r="F12" t="s">
        <v>403</v>
      </c>
      <c r="G12" s="77">
        <v>5194.74</v>
      </c>
      <c r="H12" s="77">
        <v>1623.51</v>
      </c>
      <c r="I12" s="77">
        <v>3571.2299999999996</v>
      </c>
    </row>
    <row r="13" spans="1:10" x14ac:dyDescent="0.25">
      <c r="F13" t="s">
        <v>411</v>
      </c>
      <c r="G13" s="77">
        <v>5282.11</v>
      </c>
      <c r="H13" s="77">
        <v>1750.38</v>
      </c>
      <c r="I13" s="77">
        <v>3531.7299999999996</v>
      </c>
    </row>
    <row r="14" spans="1:10" x14ac:dyDescent="0.25">
      <c r="F14" t="s">
        <v>391</v>
      </c>
      <c r="G14" s="77">
        <v>4924.1899999999996</v>
      </c>
      <c r="H14" s="77">
        <v>1500.11</v>
      </c>
      <c r="I14" s="77">
        <v>3424.08</v>
      </c>
    </row>
    <row r="15" spans="1:10" x14ac:dyDescent="0.25">
      <c r="F15" t="s">
        <v>532</v>
      </c>
      <c r="G15" s="77">
        <v>4346.9399999999996</v>
      </c>
      <c r="H15" s="77">
        <v>1128.1099999999999</v>
      </c>
      <c r="I15" s="77">
        <v>3218.83</v>
      </c>
    </row>
    <row r="16" spans="1:10" x14ac:dyDescent="0.25">
      <c r="F16" t="s">
        <v>348</v>
      </c>
      <c r="G16" s="77">
        <v>4036.84</v>
      </c>
      <c r="H16" s="77">
        <v>1470.4</v>
      </c>
      <c r="I16" s="77">
        <v>2566.44</v>
      </c>
    </row>
    <row r="17" spans="6:9" x14ac:dyDescent="0.25">
      <c r="F17" t="s">
        <v>584</v>
      </c>
      <c r="G17" s="77">
        <v>3583.15</v>
      </c>
      <c r="H17" s="77">
        <v>1084.92</v>
      </c>
      <c r="I17" s="77">
        <v>2498.23</v>
      </c>
    </row>
    <row r="18" spans="6:9" x14ac:dyDescent="0.25">
      <c r="F18" t="s">
        <v>450</v>
      </c>
      <c r="G18" s="77">
        <v>3638.28</v>
      </c>
      <c r="H18" s="77">
        <v>1482.75</v>
      </c>
      <c r="I18" s="77">
        <v>2155.5300000000002</v>
      </c>
    </row>
    <row r="19" spans="6:9" x14ac:dyDescent="0.25">
      <c r="F19" t="s">
        <v>540</v>
      </c>
      <c r="G19" s="77">
        <v>2985.56</v>
      </c>
      <c r="H19" s="77">
        <v>1115.98</v>
      </c>
      <c r="I19" s="77">
        <v>1869.58</v>
      </c>
    </row>
    <row r="20" spans="6:9" x14ac:dyDescent="0.25">
      <c r="F20" t="s">
        <v>457</v>
      </c>
      <c r="G20" s="77">
        <v>3214.94</v>
      </c>
      <c r="H20" s="77">
        <v>1717.73</v>
      </c>
      <c r="I20" s="77">
        <v>1497.21</v>
      </c>
    </row>
    <row r="21" spans="6:9" x14ac:dyDescent="0.25">
      <c r="F21" t="s">
        <v>369</v>
      </c>
      <c r="G21" s="77">
        <v>2682.14</v>
      </c>
      <c r="H21" s="77">
        <v>1419.16</v>
      </c>
      <c r="I21" s="77">
        <v>1262.9799999999998</v>
      </c>
    </row>
    <row r="22" spans="6:9" x14ac:dyDescent="0.25">
      <c r="F22" t="s">
        <v>577</v>
      </c>
      <c r="G22" s="77">
        <v>2971.86</v>
      </c>
      <c r="H22" s="77">
        <v>1797.26</v>
      </c>
      <c r="I22" s="77">
        <v>1174.6000000000001</v>
      </c>
    </row>
    <row r="23" spans="6:9" x14ac:dyDescent="0.25">
      <c r="F23" t="s">
        <v>613</v>
      </c>
      <c r="G23" s="77">
        <v>2415.1999999999998</v>
      </c>
      <c r="H23" s="77">
        <v>1430.19</v>
      </c>
      <c r="I23" s="77">
        <v>985.00999999999976</v>
      </c>
    </row>
    <row r="24" spans="6:9" x14ac:dyDescent="0.25">
      <c r="F24" t="s">
        <v>605</v>
      </c>
      <c r="G24" s="77">
        <v>2146.5</v>
      </c>
      <c r="H24" s="77">
        <v>1175.49</v>
      </c>
      <c r="I24" s="77">
        <v>971.01</v>
      </c>
    </row>
    <row r="25" spans="6:9" x14ac:dyDescent="0.25">
      <c r="F25" t="s">
        <v>314</v>
      </c>
      <c r="G25" s="77">
        <v>2164.8000000000002</v>
      </c>
      <c r="H25" s="77">
        <v>1390.97</v>
      </c>
      <c r="I25" s="77">
        <v>773.83000000000015</v>
      </c>
    </row>
    <row r="26" spans="6:9" x14ac:dyDescent="0.25">
      <c r="F26" t="s">
        <v>519</v>
      </c>
      <c r="G26" s="77">
        <v>2410.7600000000002</v>
      </c>
      <c r="H26" s="77">
        <v>1663.72</v>
      </c>
      <c r="I26" s="77">
        <v>747.04000000000019</v>
      </c>
    </row>
    <row r="27" spans="6:9" x14ac:dyDescent="0.25">
      <c r="F27" t="s">
        <v>427</v>
      </c>
      <c r="G27" s="77">
        <v>2382.52</v>
      </c>
      <c r="H27" s="77">
        <v>1715.04</v>
      </c>
      <c r="I27" s="77">
        <v>667.48</v>
      </c>
    </row>
    <row r="28" spans="6:9" x14ac:dyDescent="0.25">
      <c r="F28" t="s">
        <v>419</v>
      </c>
      <c r="G28" s="77">
        <v>2226.91</v>
      </c>
      <c r="H28" s="77">
        <v>1789.76</v>
      </c>
      <c r="I28" s="77">
        <v>437.14999999999986</v>
      </c>
    </row>
    <row r="29" spans="6:9" x14ac:dyDescent="0.25">
      <c r="F29" t="s">
        <v>485</v>
      </c>
      <c r="G29" s="77">
        <v>1597.54</v>
      </c>
      <c r="H29" s="77">
        <v>1309.06</v>
      </c>
      <c r="I29" s="77">
        <v>288.48</v>
      </c>
    </row>
    <row r="30" spans="6:9" x14ac:dyDescent="0.25">
      <c r="F30" t="s">
        <v>597</v>
      </c>
      <c r="G30" s="77">
        <v>1192.76</v>
      </c>
      <c r="H30" s="77">
        <v>1084.58</v>
      </c>
      <c r="I30" s="77">
        <v>108.18000000000006</v>
      </c>
    </row>
    <row r="31" spans="6:9" x14ac:dyDescent="0.25">
      <c r="F31" t="s">
        <v>492</v>
      </c>
      <c r="G31" s="77">
        <v>7853.96</v>
      </c>
      <c r="H31" s="77">
        <v>7853.96</v>
      </c>
      <c r="I31" s="77">
        <v>0</v>
      </c>
    </row>
    <row r="32" spans="6:9" x14ac:dyDescent="0.25">
      <c r="F32" t="s">
        <v>384</v>
      </c>
      <c r="G32" s="77">
        <v>6388.94</v>
      </c>
      <c r="H32" s="77">
        <v>6388.94</v>
      </c>
      <c r="I32" s="77">
        <v>0</v>
      </c>
    </row>
    <row r="33" spans="6:9" x14ac:dyDescent="0.25">
      <c r="F33" t="s">
        <v>552</v>
      </c>
      <c r="G33" s="77">
        <v>4475.6899999999996</v>
      </c>
      <c r="H33" s="77">
        <v>4475.6899999999996</v>
      </c>
      <c r="I33" s="77">
        <v>0</v>
      </c>
    </row>
    <row r="34" spans="6:9" x14ac:dyDescent="0.25">
      <c r="F34" t="s">
        <v>500</v>
      </c>
      <c r="G34" s="77">
        <v>1426.01</v>
      </c>
      <c r="H34" s="77">
        <v>1426.01</v>
      </c>
      <c r="I34" s="77">
        <v>0</v>
      </c>
    </row>
    <row r="35" spans="6:9" x14ac:dyDescent="0.25">
      <c r="F35" t="s">
        <v>620</v>
      </c>
      <c r="G35" s="77">
        <v>3343.68</v>
      </c>
      <c r="H35" s="77">
        <v>3343.68</v>
      </c>
      <c r="I35" s="77">
        <v>0</v>
      </c>
    </row>
    <row r="36" spans="6:9" x14ac:dyDescent="0.25">
      <c r="F36" t="s">
        <v>506</v>
      </c>
      <c r="G36" s="77">
        <v>5166.53</v>
      </c>
      <c r="H36" s="77">
        <v>5166.53</v>
      </c>
      <c r="I36" s="77">
        <v>0</v>
      </c>
    </row>
    <row r="37" spans="6:9" x14ac:dyDescent="0.25">
      <c r="F37" t="s">
        <v>362</v>
      </c>
      <c r="G37" s="77">
        <v>2952.14</v>
      </c>
      <c r="H37" s="77">
        <v>2952.14</v>
      </c>
      <c r="I37" s="77">
        <v>0</v>
      </c>
    </row>
    <row r="38" spans="6:9" x14ac:dyDescent="0.25">
      <c r="F38" t="s">
        <v>512</v>
      </c>
      <c r="G38" s="77">
        <v>5462.75</v>
      </c>
      <c r="H38" s="77">
        <v>5462.75</v>
      </c>
      <c r="I38" s="77">
        <v>0</v>
      </c>
    </row>
    <row r="39" spans="6:9" x14ac:dyDescent="0.25">
      <c r="F39" t="s">
        <v>558</v>
      </c>
      <c r="G39" s="77">
        <v>8585.61</v>
      </c>
      <c r="H39" s="77">
        <v>8585.61</v>
      </c>
      <c r="I39" s="77">
        <v>0</v>
      </c>
    </row>
    <row r="40" spans="6:9" x14ac:dyDescent="0.25">
      <c r="F40" t="s">
        <v>442</v>
      </c>
      <c r="G40" s="77">
        <v>1531.44</v>
      </c>
      <c r="H40" s="77">
        <v>1531.44</v>
      </c>
      <c r="I40" s="77">
        <v>0</v>
      </c>
    </row>
    <row r="41" spans="6:9" x14ac:dyDescent="0.25">
      <c r="F41" t="s">
        <v>571</v>
      </c>
      <c r="G41" s="77">
        <v>7920.1</v>
      </c>
      <c r="H41" s="77">
        <v>7920.1</v>
      </c>
      <c r="I41" s="77">
        <v>0</v>
      </c>
    </row>
    <row r="42" spans="6:9" x14ac:dyDescent="0.25">
      <c r="F42" t="s">
        <v>591</v>
      </c>
      <c r="G42" s="77">
        <v>6799.04</v>
      </c>
      <c r="H42" s="77">
        <v>6799.04</v>
      </c>
      <c r="I42" s="77">
        <v>0</v>
      </c>
    </row>
    <row r="43" spans="6:9" x14ac:dyDescent="0.25">
      <c r="F43" t="s">
        <v>340</v>
      </c>
      <c r="G43" s="77">
        <v>1392.42</v>
      </c>
      <c r="H43" s="77">
        <v>1392.42</v>
      </c>
      <c r="I43" s="77">
        <v>0</v>
      </c>
    </row>
    <row r="44" spans="6:9" x14ac:dyDescent="0.25">
      <c r="F44" t="s">
        <v>376</v>
      </c>
      <c r="G44" s="77">
        <v>1531.44</v>
      </c>
      <c r="H44" s="77">
        <v>1531.44</v>
      </c>
      <c r="I44" s="77">
        <v>0</v>
      </c>
    </row>
    <row r="45" spans="6:9" x14ac:dyDescent="0.25">
      <c r="F45" t="s">
        <v>332</v>
      </c>
      <c r="G45" s="77">
        <v>6077.95</v>
      </c>
      <c r="H45" s="77">
        <v>6077.95</v>
      </c>
      <c r="I45" s="77">
        <v>0</v>
      </c>
    </row>
    <row r="46" spans="6:9" x14ac:dyDescent="0.25">
      <c r="F46" t="s">
        <v>323</v>
      </c>
      <c r="G46" s="77">
        <v>1264.07</v>
      </c>
      <c r="H46" s="77">
        <v>1264.07</v>
      </c>
      <c r="I46" s="77">
        <v>0</v>
      </c>
    </row>
    <row r="47" spans="6:9" x14ac:dyDescent="0.25">
      <c r="F47" t="s">
        <v>397</v>
      </c>
      <c r="G47" s="77">
        <v>2171.7800000000002</v>
      </c>
      <c r="H47" s="77">
        <v>2171.7800000000002</v>
      </c>
      <c r="I47" s="77">
        <v>0</v>
      </c>
    </row>
    <row r="48" spans="6:9" x14ac:dyDescent="0.25">
      <c r="F48" t="s">
        <v>464</v>
      </c>
      <c r="G48" s="77">
        <v>4275.74</v>
      </c>
      <c r="H48" s="77">
        <v>4275.74</v>
      </c>
      <c r="I48" s="77">
        <v>0</v>
      </c>
    </row>
    <row r="49" spans="6:9" x14ac:dyDescent="0.25">
      <c r="F49" t="s">
        <v>628</v>
      </c>
      <c r="G49" s="77">
        <v>9244.5400000000009</v>
      </c>
      <c r="H49" s="77">
        <v>9244.5400000000009</v>
      </c>
      <c r="I49" s="77">
        <v>0</v>
      </c>
    </row>
    <row r="50" spans="6:9" x14ac:dyDescent="0.25">
      <c r="F50" t="s">
        <v>472</v>
      </c>
      <c r="G50" s="77">
        <v>1355.31</v>
      </c>
      <c r="H50" s="77">
        <v>1355.31</v>
      </c>
      <c r="I50" s="77">
        <v>0</v>
      </c>
    </row>
    <row r="51" spans="6:9" x14ac:dyDescent="0.25">
      <c r="F51" t="s">
        <v>478</v>
      </c>
      <c r="G51" s="77">
        <v>1531.44</v>
      </c>
      <c r="H51" s="77">
        <v>1531.44</v>
      </c>
      <c r="I51" s="77">
        <v>0</v>
      </c>
    </row>
    <row r="52" spans="6:9" x14ac:dyDescent="0.25">
      <c r="F52" s="80" t="s">
        <v>644</v>
      </c>
      <c r="G52" s="81">
        <v>180714.43</v>
      </c>
      <c r="H52" s="81">
        <v>124765.01</v>
      </c>
      <c r="I52" s="81">
        <v>55949.420000000006</v>
      </c>
    </row>
  </sheetData>
  <mergeCells count="3">
    <mergeCell ref="B1:J1"/>
    <mergeCell ref="B2:J2"/>
    <mergeCell ref="A7:D7"/>
  </mergeCell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06A2-7571-441F-B843-CB946162C13D}">
  <dimension ref="A1:M109"/>
  <sheetViews>
    <sheetView showGridLines="0" zoomScaleNormal="100" workbookViewId="0">
      <selection activeCell="A7" sqref="A7"/>
    </sheetView>
  </sheetViews>
  <sheetFormatPr defaultColWidth="9.5" defaultRowHeight="15" x14ac:dyDescent="0.25"/>
  <cols>
    <col min="1" max="1" width="11.375" style="58" customWidth="1"/>
    <col min="2" max="2" width="18" style="58" customWidth="1"/>
    <col min="3" max="3" width="23.5" style="58" customWidth="1"/>
    <col min="4" max="4" width="13.5" style="58" customWidth="1"/>
    <col min="5" max="5" width="7" style="58" customWidth="1"/>
    <col min="6" max="6" width="10.75" style="58" customWidth="1"/>
    <col min="7" max="7" width="8.625" style="58" customWidth="1"/>
    <col min="8" max="8" width="12.875" style="69" customWidth="1"/>
    <col min="9" max="10" width="12.25" style="58" customWidth="1"/>
    <col min="11" max="11" width="9.625" style="61" customWidth="1"/>
    <col min="12" max="12" width="11.25" style="61" bestFit="1" customWidth="1"/>
    <col min="13" max="13" width="11.625" style="61" bestFit="1" customWidth="1"/>
    <col min="14" max="14" width="10.875" style="58" customWidth="1"/>
    <col min="15" max="16384" width="9.5" style="58"/>
  </cols>
  <sheetData>
    <row r="1" spans="1:13" ht="25.15" customHeight="1" x14ac:dyDescent="0.25">
      <c r="B1" s="59"/>
      <c r="C1" s="60"/>
      <c r="H1" s="58"/>
    </row>
    <row r="2" spans="1:13" ht="12.75" x14ac:dyDescent="0.2">
      <c r="C2" s="60"/>
      <c r="H2" s="58"/>
    </row>
    <row r="3" spans="1:13" ht="12.75" x14ac:dyDescent="0.2">
      <c r="H3" s="58"/>
    </row>
    <row r="4" spans="1:13" ht="12.75" x14ac:dyDescent="0.2">
      <c r="B4" s="62"/>
      <c r="H4" s="58"/>
    </row>
    <row r="5" spans="1:13" ht="12.75" x14ac:dyDescent="0.2">
      <c r="B5" s="62"/>
      <c r="H5" s="58"/>
    </row>
    <row r="6" spans="1:13" x14ac:dyDescent="0.25">
      <c r="B6" s="62"/>
    </row>
    <row r="7" spans="1:13" ht="16.5" customHeight="1" x14ac:dyDescent="0.25">
      <c r="A7" s="82" t="s">
        <v>649</v>
      </c>
      <c r="H7" s="58"/>
    </row>
    <row r="8" spans="1:13" ht="11.1" customHeight="1" x14ac:dyDescent="0.2">
      <c r="H8" s="58"/>
    </row>
    <row r="9" spans="1:13" s="65" customFormat="1" ht="27" customHeight="1" x14ac:dyDescent="0.3">
      <c r="A9" s="63" t="s">
        <v>300</v>
      </c>
      <c r="B9" s="63" t="s">
        <v>301</v>
      </c>
      <c r="C9" s="63" t="s">
        <v>302</v>
      </c>
      <c r="D9" s="63" t="s">
        <v>303</v>
      </c>
      <c r="E9" s="63" t="s">
        <v>304</v>
      </c>
      <c r="F9" s="63" t="s">
        <v>305</v>
      </c>
      <c r="G9" s="63" t="s">
        <v>306</v>
      </c>
      <c r="H9" s="63" t="s">
        <v>307</v>
      </c>
      <c r="I9" s="63" t="s">
        <v>308</v>
      </c>
      <c r="J9" s="63" t="s">
        <v>309</v>
      </c>
      <c r="K9" s="64" t="s">
        <v>310</v>
      </c>
      <c r="L9" s="64" t="s">
        <v>311</v>
      </c>
      <c r="M9" s="64" t="s">
        <v>312</v>
      </c>
    </row>
    <row r="10" spans="1:13" s="65" customFormat="1" ht="15.75" x14ac:dyDescent="0.25">
      <c r="A10" s="66" t="s">
        <v>619</v>
      </c>
      <c r="B10" s="66" t="s">
        <v>620</v>
      </c>
      <c r="C10" s="66" t="s">
        <v>621</v>
      </c>
      <c r="D10" s="66" t="s">
        <v>622</v>
      </c>
      <c r="E10" s="66" t="s">
        <v>623</v>
      </c>
      <c r="F10" s="66" t="s">
        <v>624</v>
      </c>
      <c r="G10" s="66">
        <v>72626</v>
      </c>
      <c r="H10" s="66" t="s">
        <v>625</v>
      </c>
      <c r="I10" s="66" t="s">
        <v>626</v>
      </c>
      <c r="J10" s="66" t="s">
        <v>321</v>
      </c>
      <c r="K10" s="67">
        <v>3343.68</v>
      </c>
      <c r="L10" s="67">
        <v>3343.68</v>
      </c>
      <c r="M10" s="67">
        <f t="shared" ref="M10:M54" si="0">K10-L10</f>
        <v>0</v>
      </c>
    </row>
    <row r="11" spans="1:13" s="65" customFormat="1" ht="15.75" x14ac:dyDescent="0.25">
      <c r="A11" s="66" t="s">
        <v>531</v>
      </c>
      <c r="B11" s="66" t="s">
        <v>532</v>
      </c>
      <c r="C11" s="66" t="s">
        <v>533</v>
      </c>
      <c r="D11" s="66" t="s">
        <v>534</v>
      </c>
      <c r="E11" s="66" t="s">
        <v>535</v>
      </c>
      <c r="F11" s="66" t="s">
        <v>536</v>
      </c>
      <c r="G11" s="66">
        <v>85248</v>
      </c>
      <c r="H11" s="66" t="s">
        <v>537</v>
      </c>
      <c r="I11" s="66" t="s">
        <v>538</v>
      </c>
      <c r="J11" s="66" t="s">
        <v>330</v>
      </c>
      <c r="K11" s="67">
        <v>4346.9399999999996</v>
      </c>
      <c r="L11" s="67">
        <v>1128.1099999999999</v>
      </c>
      <c r="M11" s="67">
        <f t="shared" si="0"/>
        <v>3218.83</v>
      </c>
    </row>
    <row r="12" spans="1:13" s="65" customFormat="1" ht="12.95" customHeight="1" x14ac:dyDescent="0.25">
      <c r="A12" s="66" t="s">
        <v>545</v>
      </c>
      <c r="B12" s="66" t="s">
        <v>546</v>
      </c>
      <c r="C12" s="66" t="s">
        <v>547</v>
      </c>
      <c r="D12" s="66" t="s">
        <v>548</v>
      </c>
      <c r="E12" s="66" t="s">
        <v>535</v>
      </c>
      <c r="F12" s="66" t="s">
        <v>536</v>
      </c>
      <c r="G12" s="66">
        <v>86556</v>
      </c>
      <c r="H12" s="66" t="s">
        <v>549</v>
      </c>
      <c r="I12" s="66" t="s">
        <v>550</v>
      </c>
      <c r="J12" s="66" t="s">
        <v>321</v>
      </c>
      <c r="K12" s="67">
        <v>6158.68</v>
      </c>
      <c r="L12" s="67">
        <v>1380.85</v>
      </c>
      <c r="M12" s="67">
        <f t="shared" si="0"/>
        <v>4777.83</v>
      </c>
    </row>
    <row r="13" spans="1:13" s="65" customFormat="1" ht="15.75" x14ac:dyDescent="0.25">
      <c r="A13" s="66" t="s">
        <v>433</v>
      </c>
      <c r="B13" s="66" t="s">
        <v>434</v>
      </c>
      <c r="C13" s="66" t="s">
        <v>435</v>
      </c>
      <c r="D13" s="66" t="s">
        <v>436</v>
      </c>
      <c r="E13" s="66" t="s">
        <v>437</v>
      </c>
      <c r="F13" s="66" t="s">
        <v>438</v>
      </c>
      <c r="G13" s="66">
        <v>90222</v>
      </c>
      <c r="H13" s="66" t="s">
        <v>439</v>
      </c>
      <c r="I13" s="66" t="s">
        <v>440</v>
      </c>
      <c r="J13" s="66" t="s">
        <v>321</v>
      </c>
      <c r="K13" s="67">
        <v>5772.79</v>
      </c>
      <c r="L13" s="67">
        <v>1359.74</v>
      </c>
      <c r="M13" s="67">
        <f t="shared" si="0"/>
        <v>4413.05</v>
      </c>
    </row>
    <row r="14" spans="1:13" s="65" customFormat="1" ht="15.75" x14ac:dyDescent="0.25">
      <c r="A14" s="66" t="s">
        <v>471</v>
      </c>
      <c r="B14" s="66" t="s">
        <v>472</v>
      </c>
      <c r="C14" s="66" t="s">
        <v>473</v>
      </c>
      <c r="D14" s="66" t="s">
        <v>474</v>
      </c>
      <c r="E14" s="66" t="s">
        <v>437</v>
      </c>
      <c r="F14" s="66" t="s">
        <v>438</v>
      </c>
      <c r="G14" s="66">
        <v>96020</v>
      </c>
      <c r="H14" s="66" t="s">
        <v>475</v>
      </c>
      <c r="I14" s="66" t="s">
        <v>476</v>
      </c>
      <c r="J14" s="66" t="s">
        <v>330</v>
      </c>
      <c r="K14" s="67">
        <v>1355.31</v>
      </c>
      <c r="L14" s="67">
        <v>1355.31</v>
      </c>
      <c r="M14" s="67">
        <f t="shared" si="0"/>
        <v>0</v>
      </c>
    </row>
    <row r="15" spans="1:13" s="65" customFormat="1" ht="15.75" x14ac:dyDescent="0.25">
      <c r="A15" s="66" t="s">
        <v>499</v>
      </c>
      <c r="B15" s="66" t="s">
        <v>500</v>
      </c>
      <c r="C15" s="66" t="s">
        <v>501</v>
      </c>
      <c r="D15" s="66" t="s">
        <v>502</v>
      </c>
      <c r="E15" s="66" t="s">
        <v>437</v>
      </c>
      <c r="F15" s="66" t="s">
        <v>438</v>
      </c>
      <c r="G15" s="66">
        <v>90803</v>
      </c>
      <c r="H15" s="66" t="s">
        <v>503</v>
      </c>
      <c r="I15" s="66" t="s">
        <v>504</v>
      </c>
      <c r="J15" s="66" t="s">
        <v>330</v>
      </c>
      <c r="K15" s="67">
        <v>1426.01</v>
      </c>
      <c r="L15" s="67">
        <v>1426.01</v>
      </c>
      <c r="M15" s="67">
        <f t="shared" si="0"/>
        <v>0</v>
      </c>
    </row>
    <row r="16" spans="1:13" s="65" customFormat="1" ht="15.75" x14ac:dyDescent="0.25">
      <c r="A16" s="66" t="s">
        <v>563</v>
      </c>
      <c r="B16" s="66" t="s">
        <v>564</v>
      </c>
      <c r="C16" s="66" t="s">
        <v>565</v>
      </c>
      <c r="D16" s="66" t="s">
        <v>566</v>
      </c>
      <c r="E16" s="66" t="s">
        <v>567</v>
      </c>
      <c r="F16" s="66" t="s">
        <v>438</v>
      </c>
      <c r="G16" s="66">
        <v>81071</v>
      </c>
      <c r="H16" s="66" t="s">
        <v>568</v>
      </c>
      <c r="I16" s="66" t="s">
        <v>569</v>
      </c>
      <c r="J16" s="66" t="s">
        <v>321</v>
      </c>
      <c r="K16" s="67">
        <v>4599.3500000000004</v>
      </c>
      <c r="L16" s="67">
        <v>1006.89</v>
      </c>
      <c r="M16" s="67">
        <f t="shared" si="0"/>
        <v>3592.4600000000005</v>
      </c>
    </row>
    <row r="17" spans="1:13" s="65" customFormat="1" ht="15.75" x14ac:dyDescent="0.25">
      <c r="A17" s="66" t="s">
        <v>604</v>
      </c>
      <c r="B17" s="66" t="s">
        <v>605</v>
      </c>
      <c r="C17" s="66" t="s">
        <v>606</v>
      </c>
      <c r="D17" s="66" t="s">
        <v>607</v>
      </c>
      <c r="E17" s="66" t="s">
        <v>608</v>
      </c>
      <c r="F17" s="66" t="s">
        <v>609</v>
      </c>
      <c r="G17" s="66">
        <v>33169</v>
      </c>
      <c r="H17" s="66" t="s">
        <v>610</v>
      </c>
      <c r="I17" s="66" t="s">
        <v>611</v>
      </c>
      <c r="J17" s="66" t="s">
        <v>330</v>
      </c>
      <c r="K17" s="67">
        <v>2146.5</v>
      </c>
      <c r="L17" s="67">
        <v>1175.49</v>
      </c>
      <c r="M17" s="67">
        <f t="shared" si="0"/>
        <v>971.01</v>
      </c>
    </row>
    <row r="18" spans="1:13" s="65" customFormat="1" ht="15.75" x14ac:dyDescent="0.25">
      <c r="A18" s="66" t="s">
        <v>347</v>
      </c>
      <c r="B18" s="66" t="s">
        <v>348</v>
      </c>
      <c r="C18" s="66" t="s">
        <v>349</v>
      </c>
      <c r="D18" s="66" t="s">
        <v>350</v>
      </c>
      <c r="E18" s="66" t="s">
        <v>351</v>
      </c>
      <c r="F18" s="66" t="s">
        <v>318</v>
      </c>
      <c r="G18" s="66">
        <v>31035</v>
      </c>
      <c r="H18" s="66" t="s">
        <v>352</v>
      </c>
      <c r="I18" s="66" t="s">
        <v>353</v>
      </c>
      <c r="J18" s="66" t="s">
        <v>330</v>
      </c>
      <c r="K18" s="67">
        <v>4036.84</v>
      </c>
      <c r="L18" s="67">
        <v>1470.4</v>
      </c>
      <c r="M18" s="67">
        <f t="shared" si="0"/>
        <v>2566.44</v>
      </c>
    </row>
    <row r="19" spans="1:13" s="65" customFormat="1" ht="15.75" x14ac:dyDescent="0.25">
      <c r="A19" s="66" t="s">
        <v>410</v>
      </c>
      <c r="B19" s="66" t="s">
        <v>411</v>
      </c>
      <c r="C19" s="66" t="s">
        <v>412</v>
      </c>
      <c r="D19" s="66" t="s">
        <v>413</v>
      </c>
      <c r="E19" s="66" t="s">
        <v>414</v>
      </c>
      <c r="F19" s="66" t="s">
        <v>415</v>
      </c>
      <c r="G19" s="66">
        <v>62417</v>
      </c>
      <c r="H19" s="66" t="s">
        <v>416</v>
      </c>
      <c r="I19" s="66" t="s">
        <v>417</v>
      </c>
      <c r="J19" s="66" t="s">
        <v>330</v>
      </c>
      <c r="K19" s="67">
        <v>5282.11</v>
      </c>
      <c r="L19" s="67">
        <v>1750.38</v>
      </c>
      <c r="M19" s="67">
        <f t="shared" si="0"/>
        <v>3531.7299999999996</v>
      </c>
    </row>
    <row r="20" spans="1:13" s="65" customFormat="1" ht="14.1" customHeight="1" x14ac:dyDescent="0.25">
      <c r="A20" s="66" t="s">
        <v>570</v>
      </c>
      <c r="B20" s="66" t="s">
        <v>571</v>
      </c>
      <c r="C20" s="66" t="s">
        <v>572</v>
      </c>
      <c r="D20" s="66" t="s">
        <v>573</v>
      </c>
      <c r="E20" s="66" t="s">
        <v>414</v>
      </c>
      <c r="F20" s="66" t="s">
        <v>423</v>
      </c>
      <c r="G20" s="66">
        <v>60518</v>
      </c>
      <c r="H20" s="66" t="s">
        <v>574</v>
      </c>
      <c r="I20" s="66" t="s">
        <v>575</v>
      </c>
      <c r="J20" s="66" t="s">
        <v>330</v>
      </c>
      <c r="K20" s="67">
        <v>7920.1</v>
      </c>
      <c r="L20" s="67">
        <v>7920.1</v>
      </c>
      <c r="M20" s="67">
        <f t="shared" si="0"/>
        <v>0</v>
      </c>
    </row>
    <row r="21" spans="1:13" s="65" customFormat="1" ht="12.95" customHeight="1" x14ac:dyDescent="0.25">
      <c r="A21" s="66" t="s">
        <v>383</v>
      </c>
      <c r="B21" s="66" t="s">
        <v>384</v>
      </c>
      <c r="C21" s="66" t="s">
        <v>385</v>
      </c>
      <c r="D21" s="66" t="s">
        <v>386</v>
      </c>
      <c r="E21" s="66" t="s">
        <v>387</v>
      </c>
      <c r="F21" s="66" t="s">
        <v>64</v>
      </c>
      <c r="G21" s="66">
        <v>66870</v>
      </c>
      <c r="H21" s="66" t="s">
        <v>388</v>
      </c>
      <c r="I21" s="66" t="s">
        <v>389</v>
      </c>
      <c r="J21" s="66" t="s">
        <v>330</v>
      </c>
      <c r="K21" s="67">
        <v>6388.94</v>
      </c>
      <c r="L21" s="67">
        <v>6388.94</v>
      </c>
      <c r="M21" s="67">
        <f t="shared" si="0"/>
        <v>0</v>
      </c>
    </row>
    <row r="22" spans="1:13" s="65" customFormat="1" ht="15.75" x14ac:dyDescent="0.25">
      <c r="A22" s="66" t="s">
        <v>418</v>
      </c>
      <c r="B22" s="66" t="s">
        <v>419</v>
      </c>
      <c r="C22" s="66" t="s">
        <v>420</v>
      </c>
      <c r="D22" s="66" t="s">
        <v>421</v>
      </c>
      <c r="E22" s="66" t="s">
        <v>422</v>
      </c>
      <c r="F22" s="66" t="s">
        <v>423</v>
      </c>
      <c r="G22" s="66">
        <v>40913</v>
      </c>
      <c r="H22" s="66" t="s">
        <v>424</v>
      </c>
      <c r="I22" s="66" t="s">
        <v>425</v>
      </c>
      <c r="J22" s="66" t="s">
        <v>330</v>
      </c>
      <c r="K22" s="67">
        <v>2226.91</v>
      </c>
      <c r="L22" s="67">
        <v>1789.76</v>
      </c>
      <c r="M22" s="67">
        <f t="shared" si="0"/>
        <v>437.14999999999986</v>
      </c>
    </row>
    <row r="23" spans="1:13" s="65" customFormat="1" ht="15.75" x14ac:dyDescent="0.25">
      <c r="A23" s="66" t="s">
        <v>322</v>
      </c>
      <c r="B23" s="66" t="s">
        <v>323</v>
      </c>
      <c r="C23" s="66" t="s">
        <v>324</v>
      </c>
      <c r="D23" s="66" t="s">
        <v>325</v>
      </c>
      <c r="E23" s="66" t="s">
        <v>326</v>
      </c>
      <c r="F23" s="66" t="s">
        <v>327</v>
      </c>
      <c r="G23" s="66">
        <v>71328</v>
      </c>
      <c r="H23" s="66" t="s">
        <v>328</v>
      </c>
      <c r="I23" s="66" t="s">
        <v>329</v>
      </c>
      <c r="J23" s="66" t="s">
        <v>330</v>
      </c>
      <c r="K23" s="67">
        <v>1264.07</v>
      </c>
      <c r="L23" s="67">
        <v>1264.07</v>
      </c>
      <c r="M23" s="67">
        <f t="shared" si="0"/>
        <v>0</v>
      </c>
    </row>
    <row r="24" spans="1:13" s="65" customFormat="1" ht="15.75" x14ac:dyDescent="0.25">
      <c r="A24" s="66" t="s">
        <v>539</v>
      </c>
      <c r="B24" s="66" t="s">
        <v>540</v>
      </c>
      <c r="C24" s="66" t="s">
        <v>541</v>
      </c>
      <c r="D24" s="66" t="s">
        <v>542</v>
      </c>
      <c r="E24" s="66" t="s">
        <v>326</v>
      </c>
      <c r="F24" s="76" t="s">
        <v>327</v>
      </c>
      <c r="G24" s="66">
        <v>70560</v>
      </c>
      <c r="H24" s="66" t="s">
        <v>543</v>
      </c>
      <c r="I24" s="66" t="s">
        <v>544</v>
      </c>
      <c r="J24" s="66" t="s">
        <v>321</v>
      </c>
      <c r="K24" s="67">
        <v>2985.56</v>
      </c>
      <c r="L24" s="67">
        <v>1115.98</v>
      </c>
      <c r="M24" s="67">
        <f t="shared" si="0"/>
        <v>1869.58</v>
      </c>
    </row>
    <row r="25" spans="1:13" s="65" customFormat="1" ht="15.75" x14ac:dyDescent="0.25">
      <c r="A25" s="66" t="s">
        <v>426</v>
      </c>
      <c r="B25" s="66" t="s">
        <v>427</v>
      </c>
      <c r="C25" s="66" t="s">
        <v>428</v>
      </c>
      <c r="D25" s="66" t="s">
        <v>429</v>
      </c>
      <c r="E25" s="66" t="s">
        <v>430</v>
      </c>
      <c r="F25" s="66" t="s">
        <v>318</v>
      </c>
      <c r="G25" s="66">
        <v>2368</v>
      </c>
      <c r="H25" s="66" t="s">
        <v>431</v>
      </c>
      <c r="I25" s="66" t="s">
        <v>432</v>
      </c>
      <c r="J25" s="66" t="s">
        <v>321</v>
      </c>
      <c r="K25" s="67">
        <v>2382.52</v>
      </c>
      <c r="L25" s="67">
        <v>1715.04</v>
      </c>
      <c r="M25" s="67">
        <f t="shared" si="0"/>
        <v>667.48</v>
      </c>
    </row>
    <row r="26" spans="1:13" s="65" customFormat="1" ht="15.75" x14ac:dyDescent="0.25">
      <c r="A26" s="66" t="s">
        <v>354</v>
      </c>
      <c r="B26" s="66" t="s">
        <v>355</v>
      </c>
      <c r="C26" s="66" t="s">
        <v>356</v>
      </c>
      <c r="D26" s="66" t="s">
        <v>357</v>
      </c>
      <c r="E26" s="66" t="s">
        <v>358</v>
      </c>
      <c r="F26" s="66" t="s">
        <v>318</v>
      </c>
      <c r="G26" s="66">
        <v>21045</v>
      </c>
      <c r="H26" s="66" t="s">
        <v>359</v>
      </c>
      <c r="I26" s="66" t="s">
        <v>360</v>
      </c>
      <c r="J26" s="66" t="s">
        <v>330</v>
      </c>
      <c r="K26" s="67">
        <v>6595.39</v>
      </c>
      <c r="L26" s="67">
        <v>1367.96</v>
      </c>
      <c r="M26" s="67">
        <f t="shared" si="0"/>
        <v>5227.43</v>
      </c>
    </row>
    <row r="27" spans="1:13" s="65" customFormat="1" ht="15.75" x14ac:dyDescent="0.25">
      <c r="A27" s="66" t="s">
        <v>313</v>
      </c>
      <c r="B27" s="66" t="s">
        <v>314</v>
      </c>
      <c r="C27" s="66" t="s">
        <v>315</v>
      </c>
      <c r="D27" s="66" t="s">
        <v>316</v>
      </c>
      <c r="E27" s="66" t="s">
        <v>317</v>
      </c>
      <c r="F27" s="66" t="s">
        <v>318</v>
      </c>
      <c r="G27" s="66">
        <v>4667</v>
      </c>
      <c r="H27" s="66" t="s">
        <v>319</v>
      </c>
      <c r="I27" s="66" t="s">
        <v>320</v>
      </c>
      <c r="J27" s="66" t="s">
        <v>321</v>
      </c>
      <c r="K27" s="67">
        <v>2164.8000000000002</v>
      </c>
      <c r="L27" s="67">
        <v>1390.97</v>
      </c>
      <c r="M27" s="67">
        <f t="shared" si="0"/>
        <v>773.83000000000015</v>
      </c>
    </row>
    <row r="28" spans="1:13" s="65" customFormat="1" ht="15.75" x14ac:dyDescent="0.25">
      <c r="A28" s="66" t="s">
        <v>390</v>
      </c>
      <c r="B28" s="66" t="s">
        <v>391</v>
      </c>
      <c r="C28" s="66" t="s">
        <v>392</v>
      </c>
      <c r="D28" s="66" t="s">
        <v>393</v>
      </c>
      <c r="E28" s="66" t="s">
        <v>317</v>
      </c>
      <c r="F28" s="66" t="s">
        <v>318</v>
      </c>
      <c r="G28" s="66">
        <v>4669</v>
      </c>
      <c r="H28" s="66" t="s">
        <v>394</v>
      </c>
      <c r="I28" s="66" t="s">
        <v>395</v>
      </c>
      <c r="J28" s="66" t="s">
        <v>321</v>
      </c>
      <c r="K28" s="67">
        <v>4924.1899999999996</v>
      </c>
      <c r="L28" s="67">
        <v>1500.11</v>
      </c>
      <c r="M28" s="67">
        <f t="shared" si="0"/>
        <v>3424.08</v>
      </c>
    </row>
    <row r="29" spans="1:13" s="65" customFormat="1" ht="15.75" x14ac:dyDescent="0.25">
      <c r="A29" s="66" t="s">
        <v>524</v>
      </c>
      <c r="B29" s="66" t="s">
        <v>525</v>
      </c>
      <c r="C29" s="66" t="s">
        <v>526</v>
      </c>
      <c r="D29" s="66" t="s">
        <v>527</v>
      </c>
      <c r="E29" s="66" t="s">
        <v>528</v>
      </c>
      <c r="F29" s="66" t="s">
        <v>380</v>
      </c>
      <c r="G29" s="66">
        <v>49833</v>
      </c>
      <c r="H29" s="66" t="s">
        <v>529</v>
      </c>
      <c r="I29" s="66" t="s">
        <v>530</v>
      </c>
      <c r="J29" s="66" t="s">
        <v>330</v>
      </c>
      <c r="K29" s="67">
        <v>7439.9</v>
      </c>
      <c r="L29" s="67">
        <v>1249.8699999999999</v>
      </c>
      <c r="M29" s="67">
        <f t="shared" si="0"/>
        <v>6190.03</v>
      </c>
    </row>
    <row r="30" spans="1:13" s="65" customFormat="1" ht="15.75" x14ac:dyDescent="0.25">
      <c r="A30" s="66" t="s">
        <v>484</v>
      </c>
      <c r="B30" s="66" t="s">
        <v>485</v>
      </c>
      <c r="C30" s="66" t="s">
        <v>486</v>
      </c>
      <c r="D30" s="66" t="s">
        <v>487</v>
      </c>
      <c r="E30" s="66" t="s">
        <v>488</v>
      </c>
      <c r="F30" s="66" t="s">
        <v>380</v>
      </c>
      <c r="G30" s="66">
        <v>56688</v>
      </c>
      <c r="H30" s="66" t="s">
        <v>489</v>
      </c>
      <c r="I30" s="66" t="s">
        <v>490</v>
      </c>
      <c r="J30" s="66" t="s">
        <v>321</v>
      </c>
      <c r="K30" s="67">
        <v>1597.54</v>
      </c>
      <c r="L30" s="67">
        <v>1309.06</v>
      </c>
      <c r="M30" s="67">
        <f t="shared" si="0"/>
        <v>288.48</v>
      </c>
    </row>
    <row r="31" spans="1:13" s="65" customFormat="1" ht="15.75" x14ac:dyDescent="0.25">
      <c r="A31" s="66" t="s">
        <v>456</v>
      </c>
      <c r="B31" s="66" t="s">
        <v>457</v>
      </c>
      <c r="C31" s="66" t="s">
        <v>458</v>
      </c>
      <c r="D31" s="66" t="s">
        <v>459</v>
      </c>
      <c r="E31" s="66" t="s">
        <v>460</v>
      </c>
      <c r="F31" s="66" t="s">
        <v>380</v>
      </c>
      <c r="G31" s="66">
        <v>63339</v>
      </c>
      <c r="H31" s="66" t="s">
        <v>461</v>
      </c>
      <c r="I31" s="66" t="s">
        <v>462</v>
      </c>
      <c r="J31" s="66" t="s">
        <v>321</v>
      </c>
      <c r="K31" s="67">
        <v>3214.94</v>
      </c>
      <c r="L31" s="67">
        <v>1717.73</v>
      </c>
      <c r="M31" s="67">
        <f t="shared" si="0"/>
        <v>1497.21</v>
      </c>
    </row>
    <row r="32" spans="1:13" s="65" customFormat="1" ht="15.75" x14ac:dyDescent="0.25">
      <c r="A32" s="66" t="s">
        <v>590</v>
      </c>
      <c r="B32" s="66" t="s">
        <v>591</v>
      </c>
      <c r="C32" s="66" t="s">
        <v>592</v>
      </c>
      <c r="D32" s="66" t="s">
        <v>593</v>
      </c>
      <c r="E32" s="66" t="s">
        <v>460</v>
      </c>
      <c r="F32" s="66" t="s">
        <v>380</v>
      </c>
      <c r="G32" s="66">
        <v>63469</v>
      </c>
      <c r="H32" s="66" t="s">
        <v>594</v>
      </c>
      <c r="I32" s="66" t="s">
        <v>595</v>
      </c>
      <c r="J32" s="66" t="s">
        <v>321</v>
      </c>
      <c r="K32" s="67">
        <v>6799.04</v>
      </c>
      <c r="L32" s="67">
        <v>6799.04</v>
      </c>
      <c r="M32" s="67">
        <f t="shared" si="0"/>
        <v>0</v>
      </c>
    </row>
    <row r="33" spans="1:13" s="65" customFormat="1" ht="15.75" x14ac:dyDescent="0.25">
      <c r="A33" s="66" t="s">
        <v>511</v>
      </c>
      <c r="B33" s="66" t="s">
        <v>512</v>
      </c>
      <c r="C33" s="66" t="s">
        <v>513</v>
      </c>
      <c r="D33" s="66" t="s">
        <v>514</v>
      </c>
      <c r="E33" s="66" t="s">
        <v>515</v>
      </c>
      <c r="F33" s="66" t="s">
        <v>380</v>
      </c>
      <c r="G33" s="66">
        <v>39482</v>
      </c>
      <c r="H33" s="66" t="s">
        <v>516</v>
      </c>
      <c r="I33" s="66" t="s">
        <v>517</v>
      </c>
      <c r="J33" s="66" t="s">
        <v>321</v>
      </c>
      <c r="K33" s="67">
        <v>5462.75</v>
      </c>
      <c r="L33" s="67">
        <v>5462.75</v>
      </c>
      <c r="M33" s="67">
        <f t="shared" si="0"/>
        <v>0</v>
      </c>
    </row>
    <row r="34" spans="1:13" s="65" customFormat="1" ht="15.75" x14ac:dyDescent="0.25">
      <c r="A34" s="66" t="s">
        <v>375</v>
      </c>
      <c r="B34" s="66" t="s">
        <v>376</v>
      </c>
      <c r="C34" s="66" t="s">
        <v>377</v>
      </c>
      <c r="D34" s="66" t="s">
        <v>378</v>
      </c>
      <c r="E34" s="66" t="s">
        <v>379</v>
      </c>
      <c r="F34" s="66" t="s">
        <v>380</v>
      </c>
      <c r="G34" s="66">
        <v>59063</v>
      </c>
      <c r="H34" s="66" t="s">
        <v>381</v>
      </c>
      <c r="I34" s="66" t="s">
        <v>382</v>
      </c>
      <c r="J34" s="66" t="s">
        <v>321</v>
      </c>
      <c r="K34" s="67">
        <v>1531.44</v>
      </c>
      <c r="L34" s="67">
        <v>1531.44</v>
      </c>
      <c r="M34" s="67">
        <f t="shared" si="0"/>
        <v>0</v>
      </c>
    </row>
    <row r="35" spans="1:13" s="65" customFormat="1" ht="14.1" customHeight="1" x14ac:dyDescent="0.25">
      <c r="A35" s="66" t="s">
        <v>441</v>
      </c>
      <c r="B35" s="66" t="s">
        <v>442</v>
      </c>
      <c r="C35" s="66" t="s">
        <v>443</v>
      </c>
      <c r="D35" s="66" t="s">
        <v>444</v>
      </c>
      <c r="E35" s="66" t="s">
        <v>445</v>
      </c>
      <c r="F35" s="76" t="s">
        <v>446</v>
      </c>
      <c r="G35" s="66">
        <v>28341</v>
      </c>
      <c r="H35" s="66" t="s">
        <v>447</v>
      </c>
      <c r="I35" s="66" t="s">
        <v>448</v>
      </c>
      <c r="J35" s="66" t="s">
        <v>330</v>
      </c>
      <c r="K35" s="67">
        <v>1531.44</v>
      </c>
      <c r="L35" s="67">
        <v>1531.44</v>
      </c>
      <c r="M35" s="67">
        <f t="shared" si="0"/>
        <v>0</v>
      </c>
    </row>
    <row r="36" spans="1:13" s="65" customFormat="1" ht="15.75" x14ac:dyDescent="0.25">
      <c r="A36" s="66" t="s">
        <v>477</v>
      </c>
      <c r="B36" s="66" t="s">
        <v>478</v>
      </c>
      <c r="C36" s="66" t="s">
        <v>479</v>
      </c>
      <c r="D36" s="66" t="s">
        <v>480</v>
      </c>
      <c r="E36" s="66" t="s">
        <v>481</v>
      </c>
      <c r="F36" s="66" t="s">
        <v>344</v>
      </c>
      <c r="G36" s="66">
        <v>58276</v>
      </c>
      <c r="H36" s="66" t="s">
        <v>482</v>
      </c>
      <c r="I36" s="66" t="s">
        <v>483</v>
      </c>
      <c r="J36" s="66" t="s">
        <v>330</v>
      </c>
      <c r="K36" s="67">
        <v>1531.44</v>
      </c>
      <c r="L36" s="67">
        <v>1531.44</v>
      </c>
      <c r="M36" s="67">
        <f t="shared" si="0"/>
        <v>0</v>
      </c>
    </row>
    <row r="37" spans="1:13" s="65" customFormat="1" ht="15.75" x14ac:dyDescent="0.25">
      <c r="A37" s="66" t="s">
        <v>339</v>
      </c>
      <c r="B37" s="66" t="s">
        <v>340</v>
      </c>
      <c r="C37" s="66" t="s">
        <v>341</v>
      </c>
      <c r="D37" s="66" t="s">
        <v>342</v>
      </c>
      <c r="E37" s="66" t="s">
        <v>343</v>
      </c>
      <c r="F37" s="66" t="s">
        <v>344</v>
      </c>
      <c r="G37" s="66">
        <v>68512</v>
      </c>
      <c r="H37" s="66" t="s">
        <v>345</v>
      </c>
      <c r="I37" s="66" t="s">
        <v>346</v>
      </c>
      <c r="J37" s="66" t="s">
        <v>321</v>
      </c>
      <c r="K37" s="67">
        <v>1392.42</v>
      </c>
      <c r="L37" s="67">
        <v>1392.42</v>
      </c>
      <c r="M37" s="67">
        <f t="shared" si="0"/>
        <v>0</v>
      </c>
    </row>
    <row r="38" spans="1:13" s="65" customFormat="1" ht="15.75" x14ac:dyDescent="0.25">
      <c r="A38" s="66" t="s">
        <v>449</v>
      </c>
      <c r="B38" s="66" t="s">
        <v>450</v>
      </c>
      <c r="C38" s="66" t="s">
        <v>451</v>
      </c>
      <c r="D38" s="66" t="s">
        <v>452</v>
      </c>
      <c r="E38" s="66" t="s">
        <v>453</v>
      </c>
      <c r="F38" s="66" t="s">
        <v>446</v>
      </c>
      <c r="G38" s="66">
        <v>14738</v>
      </c>
      <c r="H38" s="66" t="s">
        <v>454</v>
      </c>
      <c r="I38" s="66" t="s">
        <v>455</v>
      </c>
      <c r="J38" s="66" t="s">
        <v>321</v>
      </c>
      <c r="K38" s="67">
        <v>3638.28</v>
      </c>
      <c r="L38" s="67">
        <v>1482.75</v>
      </c>
      <c r="M38" s="67">
        <f t="shared" si="0"/>
        <v>2155.5300000000002</v>
      </c>
    </row>
    <row r="39" spans="1:13" s="65" customFormat="1" ht="15.75" x14ac:dyDescent="0.25">
      <c r="A39" s="66" t="s">
        <v>518</v>
      </c>
      <c r="B39" s="66" t="s">
        <v>519</v>
      </c>
      <c r="C39" s="66" t="s">
        <v>520</v>
      </c>
      <c r="D39" s="66" t="s">
        <v>521</v>
      </c>
      <c r="E39" s="66" t="s">
        <v>453</v>
      </c>
      <c r="F39" s="66" t="s">
        <v>446</v>
      </c>
      <c r="G39" s="66">
        <v>14521</v>
      </c>
      <c r="H39" s="66" t="s">
        <v>522</v>
      </c>
      <c r="I39" s="66" t="s">
        <v>523</v>
      </c>
      <c r="J39" s="66" t="s">
        <v>330</v>
      </c>
      <c r="K39" s="67">
        <v>2410.7600000000002</v>
      </c>
      <c r="L39" s="67">
        <v>1663.72</v>
      </c>
      <c r="M39" s="67">
        <f t="shared" si="0"/>
        <v>747.04000000000019</v>
      </c>
    </row>
    <row r="40" spans="1:13" ht="16.5" thickBot="1" x14ac:dyDescent="0.3">
      <c r="A40" s="66" t="s">
        <v>557</v>
      </c>
      <c r="B40" s="66" t="s">
        <v>558</v>
      </c>
      <c r="C40" s="66" t="s">
        <v>559</v>
      </c>
      <c r="D40" s="66" t="s">
        <v>560</v>
      </c>
      <c r="E40" s="66" t="s">
        <v>453</v>
      </c>
      <c r="F40" s="66" t="s">
        <v>446</v>
      </c>
      <c r="G40" s="66">
        <v>13659</v>
      </c>
      <c r="H40" s="66" t="s">
        <v>561</v>
      </c>
      <c r="I40" s="66" t="s">
        <v>562</v>
      </c>
      <c r="J40" s="66" t="s">
        <v>321</v>
      </c>
      <c r="K40" s="67">
        <v>8585.61</v>
      </c>
      <c r="L40" s="67">
        <v>8585.61</v>
      </c>
      <c r="M40" s="67">
        <f t="shared" si="0"/>
        <v>0</v>
      </c>
    </row>
    <row r="41" spans="1:13" ht="16.5" thickTop="1" x14ac:dyDescent="0.25">
      <c r="A41" s="66" t="s">
        <v>576</v>
      </c>
      <c r="B41" s="66" t="s">
        <v>577</v>
      </c>
      <c r="C41" s="66" t="s">
        <v>578</v>
      </c>
      <c r="D41" s="66" t="s">
        <v>579</v>
      </c>
      <c r="E41" s="66" t="s">
        <v>453</v>
      </c>
      <c r="F41" s="83" t="s">
        <v>580</v>
      </c>
      <c r="G41" s="66">
        <v>11418</v>
      </c>
      <c r="H41" s="66" t="s">
        <v>581</v>
      </c>
      <c r="I41" s="66" t="s">
        <v>582</v>
      </c>
      <c r="J41" s="66" t="s">
        <v>330</v>
      </c>
      <c r="K41" s="67">
        <v>2971.86</v>
      </c>
      <c r="L41" s="67">
        <v>1797.26</v>
      </c>
      <c r="M41" s="67">
        <f t="shared" si="0"/>
        <v>1174.6000000000001</v>
      </c>
    </row>
    <row r="42" spans="1:13" ht="15.75" x14ac:dyDescent="0.25">
      <c r="A42" s="66" t="s">
        <v>463</v>
      </c>
      <c r="B42" s="66" t="s">
        <v>464</v>
      </c>
      <c r="C42" s="66" t="s">
        <v>465</v>
      </c>
      <c r="D42" s="66" t="s">
        <v>466</v>
      </c>
      <c r="E42" s="66" t="s">
        <v>467</v>
      </c>
      <c r="F42" s="66" t="s">
        <v>468</v>
      </c>
      <c r="G42" s="66">
        <v>43431</v>
      </c>
      <c r="H42" s="66" t="s">
        <v>469</v>
      </c>
      <c r="I42" s="66" t="s">
        <v>470</v>
      </c>
      <c r="J42" s="66" t="s">
        <v>330</v>
      </c>
      <c r="K42" s="67">
        <v>4275.74</v>
      </c>
      <c r="L42" s="67">
        <v>4275.74</v>
      </c>
      <c r="M42" s="67">
        <f t="shared" si="0"/>
        <v>0</v>
      </c>
    </row>
    <row r="43" spans="1:13" ht="15.75" x14ac:dyDescent="0.25">
      <c r="A43" s="66" t="s">
        <v>612</v>
      </c>
      <c r="B43" s="66" t="s">
        <v>613</v>
      </c>
      <c r="C43" s="66" t="s">
        <v>614</v>
      </c>
      <c r="D43" s="66" t="s">
        <v>615</v>
      </c>
      <c r="E43" s="66" t="s">
        <v>616</v>
      </c>
      <c r="F43" s="66" t="s">
        <v>109</v>
      </c>
      <c r="G43" s="66">
        <v>73169</v>
      </c>
      <c r="H43" s="66" t="s">
        <v>617</v>
      </c>
      <c r="I43" s="66" t="s">
        <v>618</v>
      </c>
      <c r="J43" s="66" t="s">
        <v>321</v>
      </c>
      <c r="K43" s="67">
        <v>2415.1999999999998</v>
      </c>
      <c r="L43" s="67">
        <v>1430.19</v>
      </c>
      <c r="M43" s="67">
        <f t="shared" si="0"/>
        <v>985.00999999999976</v>
      </c>
    </row>
    <row r="44" spans="1:13" ht="15.75" x14ac:dyDescent="0.25">
      <c r="A44" s="66" t="s">
        <v>596</v>
      </c>
      <c r="B44" s="66" t="s">
        <v>597</v>
      </c>
      <c r="C44" s="66" t="s">
        <v>598</v>
      </c>
      <c r="D44" s="66" t="s">
        <v>599</v>
      </c>
      <c r="E44" s="66" t="s">
        <v>600</v>
      </c>
      <c r="F44" s="66" t="s">
        <v>601</v>
      </c>
      <c r="G44" s="66">
        <v>19446</v>
      </c>
      <c r="H44" s="66" t="s">
        <v>602</v>
      </c>
      <c r="I44" s="66" t="s">
        <v>603</v>
      </c>
      <c r="J44" s="66" t="s">
        <v>330</v>
      </c>
      <c r="K44" s="67">
        <v>1192.76</v>
      </c>
      <c r="L44" s="67">
        <v>1084.58</v>
      </c>
      <c r="M44" s="67">
        <f t="shared" si="0"/>
        <v>108.18000000000006</v>
      </c>
    </row>
    <row r="45" spans="1:13" ht="15.75" x14ac:dyDescent="0.25">
      <c r="A45" s="66" t="s">
        <v>331</v>
      </c>
      <c r="B45" s="66" t="s">
        <v>332</v>
      </c>
      <c r="C45" s="66" t="s">
        <v>333</v>
      </c>
      <c r="D45" s="66" t="s">
        <v>334</v>
      </c>
      <c r="E45" s="66" t="s">
        <v>335</v>
      </c>
      <c r="F45" s="66" t="s">
        <v>336</v>
      </c>
      <c r="G45" s="66">
        <v>38120</v>
      </c>
      <c r="H45" s="66" t="s">
        <v>337</v>
      </c>
      <c r="I45" s="66" t="s">
        <v>338</v>
      </c>
      <c r="J45" s="66" t="s">
        <v>321</v>
      </c>
      <c r="K45" s="67">
        <v>6077.95</v>
      </c>
      <c r="L45" s="67">
        <v>6077.95</v>
      </c>
      <c r="M45" s="67">
        <f t="shared" si="0"/>
        <v>0</v>
      </c>
    </row>
    <row r="46" spans="1:13" ht="15.75" x14ac:dyDescent="0.25">
      <c r="A46" s="66" t="s">
        <v>361</v>
      </c>
      <c r="B46" s="66" t="s">
        <v>362</v>
      </c>
      <c r="C46" s="66" t="s">
        <v>363</v>
      </c>
      <c r="D46" s="66" t="s">
        <v>364</v>
      </c>
      <c r="E46" s="66" t="s">
        <v>365</v>
      </c>
      <c r="F46" s="66" t="s">
        <v>336</v>
      </c>
      <c r="G46" s="66">
        <v>79064</v>
      </c>
      <c r="H46" s="66" t="s">
        <v>366</v>
      </c>
      <c r="I46" s="66" t="s">
        <v>367</v>
      </c>
      <c r="J46" s="66" t="s">
        <v>330</v>
      </c>
      <c r="K46" s="67">
        <v>2952.14</v>
      </c>
      <c r="L46" s="67">
        <v>2952.14</v>
      </c>
      <c r="M46" s="67">
        <f t="shared" si="0"/>
        <v>0</v>
      </c>
    </row>
    <row r="47" spans="1:13" ht="15.75" x14ac:dyDescent="0.25">
      <c r="A47" s="66" t="s">
        <v>396</v>
      </c>
      <c r="B47" s="66" t="s">
        <v>397</v>
      </c>
      <c r="C47" s="66" t="s">
        <v>398</v>
      </c>
      <c r="D47" s="66" t="s">
        <v>399</v>
      </c>
      <c r="E47" s="66" t="s">
        <v>365</v>
      </c>
      <c r="F47" s="66" t="s">
        <v>336</v>
      </c>
      <c r="G47" s="66">
        <v>76955</v>
      </c>
      <c r="H47" s="66" t="s">
        <v>400</v>
      </c>
      <c r="I47" s="66" t="s">
        <v>401</v>
      </c>
      <c r="J47" s="66" t="s">
        <v>321</v>
      </c>
      <c r="K47" s="67">
        <v>2171.7800000000002</v>
      </c>
      <c r="L47" s="67">
        <v>2171.7800000000002</v>
      </c>
      <c r="M47" s="67">
        <f t="shared" si="0"/>
        <v>0</v>
      </c>
    </row>
    <row r="48" spans="1:13" ht="15.75" x14ac:dyDescent="0.25">
      <c r="A48" s="66" t="s">
        <v>505</v>
      </c>
      <c r="B48" s="66" t="s">
        <v>506</v>
      </c>
      <c r="C48" s="66" t="s">
        <v>507</v>
      </c>
      <c r="D48" s="66" t="s">
        <v>508</v>
      </c>
      <c r="E48" s="66" t="s">
        <v>365</v>
      </c>
      <c r="F48" s="66" t="s">
        <v>336</v>
      </c>
      <c r="G48" s="66">
        <v>75081</v>
      </c>
      <c r="H48" s="66" t="s">
        <v>509</v>
      </c>
      <c r="I48" s="66" t="s">
        <v>510</v>
      </c>
      <c r="J48" s="66" t="s">
        <v>321</v>
      </c>
      <c r="K48" s="67">
        <v>5166.53</v>
      </c>
      <c r="L48" s="67">
        <v>5166.53</v>
      </c>
      <c r="M48" s="67">
        <f t="shared" si="0"/>
        <v>0</v>
      </c>
    </row>
    <row r="49" spans="1:13" ht="15.75" x14ac:dyDescent="0.25">
      <c r="A49" s="66" t="s">
        <v>491</v>
      </c>
      <c r="B49" s="66" t="s">
        <v>492</v>
      </c>
      <c r="C49" s="66" t="s">
        <v>493</v>
      </c>
      <c r="D49" s="66" t="s">
        <v>494</v>
      </c>
      <c r="E49" s="66" t="s">
        <v>495</v>
      </c>
      <c r="F49" s="66" t="s">
        <v>496</v>
      </c>
      <c r="G49" s="66">
        <v>84321</v>
      </c>
      <c r="H49" s="66" t="s">
        <v>497</v>
      </c>
      <c r="I49" s="66" t="s">
        <v>498</v>
      </c>
      <c r="J49" s="66" t="s">
        <v>321</v>
      </c>
      <c r="K49" s="67">
        <v>7853.96</v>
      </c>
      <c r="L49" s="67">
        <v>7853.96</v>
      </c>
      <c r="M49" s="67">
        <f t="shared" si="0"/>
        <v>0</v>
      </c>
    </row>
    <row r="50" spans="1:13" ht="15.75" x14ac:dyDescent="0.25">
      <c r="A50" s="66" t="s">
        <v>368</v>
      </c>
      <c r="B50" s="66" t="s">
        <v>369</v>
      </c>
      <c r="C50" s="66" t="s">
        <v>370</v>
      </c>
      <c r="D50" s="66" t="s">
        <v>371</v>
      </c>
      <c r="E50" s="66" t="s">
        <v>372</v>
      </c>
      <c r="F50" s="66" t="s">
        <v>318</v>
      </c>
      <c r="G50" s="66">
        <v>23693</v>
      </c>
      <c r="H50" s="66" t="s">
        <v>373</v>
      </c>
      <c r="I50" s="66" t="s">
        <v>374</v>
      </c>
      <c r="J50" s="66" t="s">
        <v>321</v>
      </c>
      <c r="K50" s="67">
        <v>2682.14</v>
      </c>
      <c r="L50" s="67">
        <v>1419.16</v>
      </c>
      <c r="M50" s="67">
        <f t="shared" si="0"/>
        <v>1262.9799999999998</v>
      </c>
    </row>
    <row r="51" spans="1:13" ht="15.75" x14ac:dyDescent="0.25">
      <c r="A51" s="66" t="s">
        <v>583</v>
      </c>
      <c r="B51" s="66" t="s">
        <v>584</v>
      </c>
      <c r="C51" s="66" t="s">
        <v>585</v>
      </c>
      <c r="D51" s="66" t="s">
        <v>586</v>
      </c>
      <c r="E51" s="66" t="s">
        <v>587</v>
      </c>
      <c r="F51" s="66" t="s">
        <v>318</v>
      </c>
      <c r="G51" s="66">
        <v>5904</v>
      </c>
      <c r="H51" s="66" t="s">
        <v>588</v>
      </c>
      <c r="I51" s="66" t="s">
        <v>589</v>
      </c>
      <c r="J51" s="66" t="s">
        <v>330</v>
      </c>
      <c r="K51" s="67">
        <v>3583.15</v>
      </c>
      <c r="L51" s="67">
        <v>1084.92</v>
      </c>
      <c r="M51" s="67">
        <f t="shared" si="0"/>
        <v>2498.23</v>
      </c>
    </row>
    <row r="52" spans="1:13" ht="15.75" x14ac:dyDescent="0.25">
      <c r="A52" s="66" t="s">
        <v>627</v>
      </c>
      <c r="B52" s="66" t="s">
        <v>628</v>
      </c>
      <c r="C52" s="66" t="s">
        <v>629</v>
      </c>
      <c r="D52" s="66" t="s">
        <v>630</v>
      </c>
      <c r="E52" s="66" t="s">
        <v>587</v>
      </c>
      <c r="F52" s="66" t="s">
        <v>318</v>
      </c>
      <c r="G52" s="66">
        <v>5251</v>
      </c>
      <c r="H52" s="66" t="s">
        <v>631</v>
      </c>
      <c r="I52" s="66" t="s">
        <v>632</v>
      </c>
      <c r="J52" s="66" t="s">
        <v>330</v>
      </c>
      <c r="K52" s="67">
        <v>9244.5400000000009</v>
      </c>
      <c r="L52" s="67">
        <v>9244.5400000000009</v>
      </c>
      <c r="M52" s="67">
        <f t="shared" si="0"/>
        <v>0</v>
      </c>
    </row>
    <row r="53" spans="1:13" ht="15.75" x14ac:dyDescent="0.25">
      <c r="A53" s="66" t="s">
        <v>402</v>
      </c>
      <c r="B53" s="66" t="s">
        <v>403</v>
      </c>
      <c r="C53" s="66" t="s">
        <v>404</v>
      </c>
      <c r="D53" s="66" t="s">
        <v>405</v>
      </c>
      <c r="E53" s="66" t="s">
        <v>406</v>
      </c>
      <c r="F53" s="66" t="s">
        <v>407</v>
      </c>
      <c r="G53" s="66">
        <v>54759</v>
      </c>
      <c r="H53" s="66" t="s">
        <v>408</v>
      </c>
      <c r="I53" s="66" t="s">
        <v>409</v>
      </c>
      <c r="J53" s="66" t="s">
        <v>330</v>
      </c>
      <c r="K53" s="67">
        <v>5194.74</v>
      </c>
      <c r="L53" s="67">
        <v>1623.51</v>
      </c>
      <c r="M53" s="67">
        <f t="shared" si="0"/>
        <v>3571.2299999999996</v>
      </c>
    </row>
    <row r="54" spans="1:13" ht="15.75" x14ac:dyDescent="0.25">
      <c r="A54" s="66" t="s">
        <v>551</v>
      </c>
      <c r="B54" s="66" t="s">
        <v>552</v>
      </c>
      <c r="C54" s="66" t="s">
        <v>553</v>
      </c>
      <c r="D54" s="66" t="s">
        <v>554</v>
      </c>
      <c r="E54" s="66" t="s">
        <v>406</v>
      </c>
      <c r="F54" s="66" t="s">
        <v>407</v>
      </c>
      <c r="G54" s="66">
        <v>54868</v>
      </c>
      <c r="H54" s="66" t="s">
        <v>555</v>
      </c>
      <c r="I54" s="66" t="s">
        <v>556</v>
      </c>
      <c r="J54" s="66" t="s">
        <v>330</v>
      </c>
      <c r="K54" s="67">
        <v>4475.6899999999996</v>
      </c>
      <c r="L54" s="67">
        <v>4475.6899999999996</v>
      </c>
      <c r="M54" s="67">
        <f t="shared" si="0"/>
        <v>0</v>
      </c>
    </row>
    <row r="55" spans="1:13" x14ac:dyDescent="0.25">
      <c r="A55" s="68"/>
      <c r="B55" s="68"/>
      <c r="J55" s="68"/>
      <c r="L55" s="70"/>
      <c r="M55" s="70"/>
    </row>
    <row r="56" spans="1:13" x14ac:dyDescent="0.25">
      <c r="A56" s="68"/>
      <c r="B56" s="68"/>
      <c r="J56" s="68"/>
      <c r="L56" s="70"/>
      <c r="M56" s="70"/>
    </row>
    <row r="57" spans="1:13" x14ac:dyDescent="0.25">
      <c r="A57" s="68"/>
      <c r="B57" s="68"/>
      <c r="J57" s="68"/>
      <c r="L57" s="70"/>
      <c r="M57" s="70"/>
    </row>
    <row r="58" spans="1:13" x14ac:dyDescent="0.25">
      <c r="A58" s="68"/>
      <c r="B58" s="68"/>
      <c r="J58" s="68"/>
      <c r="L58" s="70"/>
      <c r="M58" s="70"/>
    </row>
    <row r="59" spans="1:13" x14ac:dyDescent="0.25">
      <c r="A59" s="68"/>
      <c r="B59" s="68"/>
      <c r="J59" s="68"/>
      <c r="L59" s="70"/>
      <c r="M59" s="70"/>
    </row>
    <row r="60" spans="1:13" x14ac:dyDescent="0.25">
      <c r="A60" s="68"/>
      <c r="B60" s="68"/>
      <c r="J60" s="68"/>
      <c r="L60" s="70"/>
      <c r="M60" s="70"/>
    </row>
    <row r="61" spans="1:13" x14ac:dyDescent="0.25">
      <c r="A61" s="68"/>
      <c r="B61" s="68"/>
      <c r="J61" s="68"/>
      <c r="L61" s="70"/>
      <c r="M61" s="70"/>
    </row>
    <row r="62" spans="1:13" x14ac:dyDescent="0.25">
      <c r="A62" s="68"/>
      <c r="B62" s="68"/>
      <c r="J62" s="68"/>
      <c r="L62" s="70"/>
      <c r="M62" s="70"/>
    </row>
    <row r="63" spans="1:13" x14ac:dyDescent="0.25">
      <c r="A63" s="68"/>
      <c r="B63" s="68"/>
      <c r="J63" s="68"/>
      <c r="L63" s="70"/>
      <c r="M63" s="70"/>
    </row>
    <row r="64" spans="1:13" x14ac:dyDescent="0.25">
      <c r="A64" s="68"/>
      <c r="B64" s="68"/>
      <c r="J64" s="68"/>
      <c r="L64" s="70"/>
      <c r="M64" s="70"/>
    </row>
    <row r="65" spans="1:13" x14ac:dyDescent="0.25">
      <c r="A65" s="68"/>
      <c r="B65" s="68"/>
      <c r="L65" s="70"/>
      <c r="M65" s="70"/>
    </row>
    <row r="66" spans="1:13" x14ac:dyDescent="0.25">
      <c r="A66" s="68"/>
      <c r="B66" s="68"/>
      <c r="L66" s="70"/>
      <c r="M66" s="70"/>
    </row>
    <row r="67" spans="1:13" x14ac:dyDescent="0.25">
      <c r="A67" s="68"/>
      <c r="B67" s="68"/>
      <c r="M67" s="70"/>
    </row>
    <row r="68" spans="1:13" x14ac:dyDescent="0.25">
      <c r="A68" s="68"/>
      <c r="B68" s="68"/>
    </row>
    <row r="69" spans="1:13" x14ac:dyDescent="0.25">
      <c r="A69" s="68"/>
      <c r="B69" s="68"/>
    </row>
    <row r="70" spans="1:13" x14ac:dyDescent="0.25">
      <c r="A70" s="68"/>
      <c r="B70" s="68"/>
    </row>
    <row r="71" spans="1:13" x14ac:dyDescent="0.25">
      <c r="A71" s="68"/>
      <c r="B71" s="68"/>
    </row>
    <row r="72" spans="1:13" x14ac:dyDescent="0.25">
      <c r="A72" s="68"/>
      <c r="B72" s="68"/>
    </row>
    <row r="73" spans="1:13" x14ac:dyDescent="0.25">
      <c r="A73" s="68"/>
      <c r="B73" s="68"/>
    </row>
    <row r="74" spans="1:13" x14ac:dyDescent="0.25">
      <c r="A74" s="68"/>
      <c r="B74" s="68"/>
    </row>
    <row r="75" spans="1:13" x14ac:dyDescent="0.25">
      <c r="A75" s="68"/>
      <c r="B75" s="68"/>
    </row>
    <row r="76" spans="1:13" x14ac:dyDescent="0.25">
      <c r="A76" s="68"/>
      <c r="B76" s="68"/>
    </row>
    <row r="77" spans="1:13" x14ac:dyDescent="0.25">
      <c r="A77" s="68"/>
      <c r="B77" s="68"/>
    </row>
    <row r="78" spans="1:13" x14ac:dyDescent="0.25">
      <c r="A78" s="68"/>
      <c r="B78" s="68"/>
    </row>
    <row r="79" spans="1:13" x14ac:dyDescent="0.25">
      <c r="A79" s="68"/>
      <c r="B79" s="68"/>
    </row>
    <row r="80" spans="1:13" x14ac:dyDescent="0.25">
      <c r="A80" s="68"/>
      <c r="B80" s="68"/>
    </row>
    <row r="81" spans="1:2" x14ac:dyDescent="0.25">
      <c r="A81" s="68"/>
      <c r="B81" s="68"/>
    </row>
    <row r="82" spans="1:2" x14ac:dyDescent="0.25">
      <c r="A82" s="68"/>
      <c r="B82" s="68"/>
    </row>
    <row r="83" spans="1:2" x14ac:dyDescent="0.25">
      <c r="A83" s="68"/>
      <c r="B83" s="68"/>
    </row>
    <row r="84" spans="1:2" x14ac:dyDescent="0.25">
      <c r="A84" s="68"/>
      <c r="B84" s="68"/>
    </row>
    <row r="85" spans="1:2" x14ac:dyDescent="0.25">
      <c r="A85" s="68"/>
      <c r="B85" s="68"/>
    </row>
    <row r="86" spans="1:2" x14ac:dyDescent="0.25">
      <c r="A86" s="68"/>
      <c r="B86" s="68"/>
    </row>
    <row r="87" spans="1:2" x14ac:dyDescent="0.25">
      <c r="A87" s="68"/>
      <c r="B87" s="68"/>
    </row>
    <row r="88" spans="1:2" x14ac:dyDescent="0.25">
      <c r="A88" s="68"/>
      <c r="B88" s="68"/>
    </row>
    <row r="89" spans="1:2" x14ac:dyDescent="0.25">
      <c r="A89" s="68"/>
      <c r="B89" s="68"/>
    </row>
    <row r="90" spans="1:2" x14ac:dyDescent="0.25">
      <c r="A90" s="68"/>
      <c r="B90" s="68"/>
    </row>
    <row r="91" spans="1:2" x14ac:dyDescent="0.25">
      <c r="A91" s="68"/>
      <c r="B91" s="68"/>
    </row>
    <row r="92" spans="1:2" x14ac:dyDescent="0.25">
      <c r="A92" s="68"/>
      <c r="B92" s="68"/>
    </row>
    <row r="93" spans="1:2" x14ac:dyDescent="0.25">
      <c r="A93" s="68"/>
      <c r="B93" s="68"/>
    </row>
    <row r="94" spans="1:2" x14ac:dyDescent="0.25">
      <c r="A94" s="68"/>
      <c r="B94" s="68"/>
    </row>
    <row r="95" spans="1:2" x14ac:dyDescent="0.25">
      <c r="A95" s="68"/>
      <c r="B95" s="68"/>
    </row>
    <row r="96" spans="1:2" x14ac:dyDescent="0.25">
      <c r="A96" s="68"/>
      <c r="B96" s="68"/>
    </row>
    <row r="97" spans="1:2" x14ac:dyDescent="0.25">
      <c r="A97" s="68"/>
      <c r="B97" s="68"/>
    </row>
    <row r="98" spans="1:2" x14ac:dyDescent="0.25">
      <c r="A98" s="68"/>
      <c r="B98" s="68"/>
    </row>
    <row r="99" spans="1:2" x14ac:dyDescent="0.25">
      <c r="A99" s="68"/>
      <c r="B99" s="68"/>
    </row>
    <row r="100" spans="1:2" x14ac:dyDescent="0.25">
      <c r="A100" s="68"/>
      <c r="B100" s="68"/>
    </row>
    <row r="101" spans="1:2" x14ac:dyDescent="0.25">
      <c r="A101" s="68"/>
      <c r="B101" s="68"/>
    </row>
    <row r="102" spans="1:2" x14ac:dyDescent="0.25">
      <c r="A102" s="68"/>
      <c r="B102" s="68"/>
    </row>
    <row r="103" spans="1:2" x14ac:dyDescent="0.25">
      <c r="A103" s="68"/>
      <c r="B103" s="68"/>
    </row>
    <row r="104" spans="1:2" x14ac:dyDescent="0.25">
      <c r="A104" s="68"/>
      <c r="B104" s="68"/>
    </row>
    <row r="105" spans="1:2" x14ac:dyDescent="0.25">
      <c r="A105" s="68"/>
      <c r="B105" s="68"/>
    </row>
    <row r="106" spans="1:2" x14ac:dyDescent="0.25">
      <c r="A106" s="68"/>
      <c r="B106" s="68"/>
    </row>
    <row r="107" spans="1:2" x14ac:dyDescent="0.25">
      <c r="A107" s="68"/>
      <c r="B107" s="68"/>
    </row>
    <row r="108" spans="1:2" x14ac:dyDescent="0.25">
      <c r="A108" s="68"/>
      <c r="B108" s="68"/>
    </row>
    <row r="109" spans="1:2" x14ac:dyDescent="0.25">
      <c r="A109" s="68"/>
      <c r="B109" s="68"/>
    </row>
  </sheetData>
  <pageMargins left="0.75" right="0.75" top="1" bottom="1" header="0.5" footer="0.5"/>
  <pageSetup orientation="portrait" horizontalDpi="4294967292" verticalDpi="4294967292"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CE66B-B996-4B44-A2BC-DCBD1E147310}">
  <dimension ref="A1:J29"/>
  <sheetViews>
    <sheetView zoomScaleNormal="100" workbookViewId="0">
      <selection activeCell="G11" sqref="G4:G28"/>
    </sheetView>
  </sheetViews>
  <sheetFormatPr defaultColWidth="7.875" defaultRowHeight="18.75" x14ac:dyDescent="0.3"/>
  <cols>
    <col min="1" max="1" width="17.875" style="63" customWidth="1"/>
    <col min="2" max="2" width="15.125" style="63" customWidth="1"/>
    <col min="3" max="3" width="19.875" style="63" customWidth="1"/>
    <col min="4" max="4" width="15.125" style="63" customWidth="1"/>
    <col min="5" max="5" width="11.125" style="63" customWidth="1"/>
    <col min="6" max="6" width="7.875" style="63"/>
    <col min="7" max="7" width="12.375" style="63" bestFit="1" customWidth="1"/>
    <col min="8" max="8" width="19.75" style="63" bestFit="1" customWidth="1"/>
    <col min="9" max="9" width="22.25" style="63" bestFit="1" customWidth="1"/>
    <col min="10" max="10" width="17.75" style="63" bestFit="1" customWidth="1"/>
    <col min="11" max="16384" width="7.875" style="63"/>
  </cols>
  <sheetData>
    <row r="1" spans="1:10" ht="66" customHeight="1" x14ac:dyDescent="0.3"/>
    <row r="2" spans="1:10" ht="53.25" customHeight="1" x14ac:dyDescent="0.3">
      <c r="A2" s="82" t="s">
        <v>633</v>
      </c>
      <c r="B2" s="84"/>
      <c r="C2" s="84"/>
      <c r="D2" s="84"/>
      <c r="E2" s="84"/>
    </row>
    <row r="3" spans="1:10" x14ac:dyDescent="0.3">
      <c r="A3" s="63" t="s">
        <v>634</v>
      </c>
      <c r="B3" s="63" t="s">
        <v>635</v>
      </c>
      <c r="C3" s="63" t="s">
        <v>636</v>
      </c>
      <c r="D3" s="63" t="s">
        <v>637</v>
      </c>
      <c r="E3" s="63" t="s">
        <v>638</v>
      </c>
      <c r="G3" s="109"/>
      <c r="H3" s="110"/>
      <c r="I3" s="111"/>
      <c r="J3"/>
    </row>
    <row r="4" spans="1:10" x14ac:dyDescent="0.3">
      <c r="A4" s="71" t="s">
        <v>580</v>
      </c>
      <c r="B4" s="71">
        <v>1509.7</v>
      </c>
      <c r="C4" s="72">
        <v>0.1</v>
      </c>
      <c r="D4" s="73">
        <f t="shared" ref="D4:D28" si="0">B4*C4</f>
        <v>150.97</v>
      </c>
      <c r="E4" s="74">
        <v>9</v>
      </c>
      <c r="G4" s="112"/>
      <c r="H4" s="113"/>
      <c r="I4" s="114"/>
      <c r="J4"/>
    </row>
    <row r="5" spans="1:10" x14ac:dyDescent="0.3">
      <c r="A5" s="71" t="s">
        <v>639</v>
      </c>
      <c r="B5" s="71">
        <v>1612.8</v>
      </c>
      <c r="C5" s="72">
        <v>0.1</v>
      </c>
      <c r="D5" s="73">
        <f t="shared" si="0"/>
        <v>161.28</v>
      </c>
      <c r="E5" s="74">
        <v>13</v>
      </c>
      <c r="G5" s="112"/>
      <c r="H5" s="113"/>
      <c r="I5" s="114"/>
      <c r="J5"/>
    </row>
    <row r="6" spans="1:10" x14ac:dyDescent="0.3">
      <c r="A6" s="71" t="s">
        <v>640</v>
      </c>
      <c r="B6" s="71">
        <v>1482.3</v>
      </c>
      <c r="C6" s="72">
        <v>0.05</v>
      </c>
      <c r="D6" s="73">
        <f t="shared" si="0"/>
        <v>74.114999999999995</v>
      </c>
      <c r="E6" s="74">
        <v>8</v>
      </c>
      <c r="G6" s="112"/>
      <c r="H6" s="113"/>
      <c r="I6" s="114"/>
      <c r="J6"/>
    </row>
    <row r="7" spans="1:10" x14ac:dyDescent="0.3">
      <c r="A7" s="71" t="s">
        <v>336</v>
      </c>
      <c r="B7" s="71">
        <v>1944.4</v>
      </c>
      <c r="C7" s="72">
        <v>0.1</v>
      </c>
      <c r="D7" s="73">
        <f t="shared" si="0"/>
        <v>194.44000000000003</v>
      </c>
      <c r="E7" s="74">
        <v>23</v>
      </c>
      <c r="G7" s="112"/>
      <c r="H7" s="113"/>
      <c r="I7" s="114"/>
      <c r="J7"/>
    </row>
    <row r="8" spans="1:10" x14ac:dyDescent="0.3">
      <c r="A8" s="71" t="s">
        <v>228</v>
      </c>
      <c r="B8" s="71">
        <v>1610.6</v>
      </c>
      <c r="C8" s="72">
        <v>0.1</v>
      </c>
      <c r="D8" s="73">
        <f t="shared" si="0"/>
        <v>161.06</v>
      </c>
      <c r="E8" s="74">
        <v>12</v>
      </c>
      <c r="G8" s="112"/>
      <c r="H8" s="113"/>
      <c r="I8" s="114"/>
      <c r="J8"/>
    </row>
    <row r="9" spans="1:10" x14ac:dyDescent="0.3">
      <c r="A9" s="71" t="s">
        <v>609</v>
      </c>
      <c r="B9" s="71">
        <v>1842.6</v>
      </c>
      <c r="C9" s="72">
        <v>0.1</v>
      </c>
      <c r="D9" s="73">
        <f t="shared" si="0"/>
        <v>184.26</v>
      </c>
      <c r="E9" s="74">
        <v>21</v>
      </c>
      <c r="G9" s="112"/>
      <c r="H9" s="113"/>
      <c r="I9" s="114"/>
      <c r="J9"/>
    </row>
    <row r="10" spans="1:10" x14ac:dyDescent="0.3">
      <c r="A10" s="71" t="s">
        <v>407</v>
      </c>
      <c r="B10" s="71">
        <v>1154</v>
      </c>
      <c r="C10" s="72">
        <v>0.05</v>
      </c>
      <c r="D10" s="73">
        <f t="shared" si="0"/>
        <v>57.7</v>
      </c>
      <c r="E10" s="74">
        <v>2</v>
      </c>
      <c r="G10" s="112"/>
      <c r="H10" s="113"/>
      <c r="I10" s="114"/>
      <c r="J10"/>
    </row>
    <row r="11" spans="1:10" x14ac:dyDescent="0.3">
      <c r="A11" s="71" t="s">
        <v>438</v>
      </c>
      <c r="B11" s="71">
        <v>1115.3</v>
      </c>
      <c r="C11" s="72">
        <v>0.05</v>
      </c>
      <c r="D11" s="73">
        <f t="shared" si="0"/>
        <v>55.765000000000001</v>
      </c>
      <c r="E11" s="74">
        <v>1</v>
      </c>
      <c r="G11" s="112"/>
      <c r="H11" s="113"/>
      <c r="I11" s="114"/>
      <c r="J11"/>
    </row>
    <row r="12" spans="1:10" x14ac:dyDescent="0.3">
      <c r="A12" s="71" t="s">
        <v>318</v>
      </c>
      <c r="B12" s="71">
        <v>1378.8</v>
      </c>
      <c r="C12" s="72">
        <v>0.05</v>
      </c>
      <c r="D12" s="73">
        <f t="shared" si="0"/>
        <v>68.94</v>
      </c>
      <c r="E12" s="74">
        <v>5</v>
      </c>
      <c r="G12" s="112"/>
      <c r="H12" s="113"/>
      <c r="I12" s="114"/>
      <c r="J12"/>
    </row>
    <row r="13" spans="1:10" x14ac:dyDescent="0.3">
      <c r="A13" s="71" t="s">
        <v>446</v>
      </c>
      <c r="B13" s="71">
        <v>1739.9</v>
      </c>
      <c r="C13" s="72">
        <v>0.1</v>
      </c>
      <c r="D13" s="73">
        <f t="shared" si="0"/>
        <v>173.99</v>
      </c>
      <c r="E13" s="74">
        <v>16</v>
      </c>
      <c r="G13" s="112"/>
      <c r="H13" s="113"/>
      <c r="I13" s="114"/>
      <c r="J13"/>
    </row>
    <row r="14" spans="1:10" x14ac:dyDescent="0.3">
      <c r="A14" s="71" t="s">
        <v>624</v>
      </c>
      <c r="B14" s="71">
        <v>1678.1</v>
      </c>
      <c r="C14" s="72">
        <v>0.1</v>
      </c>
      <c r="D14" s="73">
        <f t="shared" si="0"/>
        <v>167.81</v>
      </c>
      <c r="E14" s="74">
        <v>14</v>
      </c>
      <c r="G14" s="112"/>
      <c r="H14" s="113"/>
      <c r="I14" s="114"/>
      <c r="J14"/>
    </row>
    <row r="15" spans="1:10" x14ac:dyDescent="0.3">
      <c r="A15" s="71" t="s">
        <v>344</v>
      </c>
      <c r="B15" s="71">
        <v>1734.9</v>
      </c>
      <c r="C15" s="72">
        <v>0.1</v>
      </c>
      <c r="D15" s="73">
        <f t="shared" si="0"/>
        <v>173.49</v>
      </c>
      <c r="E15" s="74">
        <v>15</v>
      </c>
      <c r="G15" s="112"/>
      <c r="H15" s="113"/>
      <c r="I15" s="114"/>
      <c r="J15"/>
    </row>
    <row r="16" spans="1:10" x14ac:dyDescent="0.3">
      <c r="A16" s="71" t="s">
        <v>468</v>
      </c>
      <c r="B16" s="71">
        <v>1278.0999999999999</v>
      </c>
      <c r="C16" s="72">
        <v>0.05</v>
      </c>
      <c r="D16" s="73">
        <f t="shared" si="0"/>
        <v>63.905000000000001</v>
      </c>
      <c r="E16" s="74">
        <v>4</v>
      </c>
      <c r="G16" s="112"/>
      <c r="H16" s="113"/>
      <c r="I16" s="114"/>
      <c r="J16"/>
    </row>
    <row r="17" spans="1:10" x14ac:dyDescent="0.3">
      <c r="A17" s="71" t="s">
        <v>601</v>
      </c>
      <c r="B17" s="71">
        <v>1441.7</v>
      </c>
      <c r="C17" s="72">
        <v>0.05</v>
      </c>
      <c r="D17" s="73">
        <f t="shared" si="0"/>
        <v>72.085000000000008</v>
      </c>
      <c r="E17" s="74">
        <v>6</v>
      </c>
      <c r="G17" s="112"/>
      <c r="H17" s="113"/>
      <c r="I17" s="114"/>
      <c r="J17"/>
    </row>
    <row r="18" spans="1:10" x14ac:dyDescent="0.3">
      <c r="A18" s="71" t="s">
        <v>423</v>
      </c>
      <c r="B18" s="71">
        <v>1232.4000000000001</v>
      </c>
      <c r="C18" s="72">
        <v>0.05</v>
      </c>
      <c r="D18" s="73">
        <f t="shared" si="0"/>
        <v>61.620000000000005</v>
      </c>
      <c r="E18" s="74">
        <v>3</v>
      </c>
      <c r="G18" s="112"/>
      <c r="H18" s="113"/>
      <c r="I18" s="114"/>
      <c r="J18"/>
    </row>
    <row r="19" spans="1:10" x14ac:dyDescent="0.3">
      <c r="A19" s="71" t="s">
        <v>641</v>
      </c>
      <c r="B19" s="71">
        <v>1839.6100000000001</v>
      </c>
      <c r="C19" s="72">
        <v>0.1</v>
      </c>
      <c r="D19" s="73">
        <f t="shared" si="0"/>
        <v>183.96100000000001</v>
      </c>
      <c r="E19" s="74">
        <v>19</v>
      </c>
      <c r="G19" s="112"/>
      <c r="H19" s="113"/>
      <c r="I19" s="114"/>
      <c r="J19"/>
    </row>
    <row r="20" spans="1:10" x14ac:dyDescent="0.3">
      <c r="A20" s="71" t="s">
        <v>642</v>
      </c>
      <c r="B20" s="71">
        <v>1812.8</v>
      </c>
      <c r="C20" s="72">
        <v>0.1</v>
      </c>
      <c r="D20" s="73">
        <f t="shared" si="0"/>
        <v>181.28</v>
      </c>
      <c r="E20" s="74">
        <v>18</v>
      </c>
      <c r="G20" s="115"/>
      <c r="H20" s="116"/>
      <c r="I20" s="117"/>
      <c r="J20"/>
    </row>
    <row r="21" spans="1:10" x14ac:dyDescent="0.3">
      <c r="A21" s="71" t="s">
        <v>496</v>
      </c>
      <c r="B21" s="71">
        <v>1582.3</v>
      </c>
      <c r="C21" s="72">
        <v>0.1</v>
      </c>
      <c r="D21" s="73">
        <f t="shared" si="0"/>
        <v>158.23000000000002</v>
      </c>
      <c r="E21" s="74">
        <v>11</v>
      </c>
      <c r="G21"/>
      <c r="H21"/>
      <c r="I21"/>
      <c r="J21"/>
    </row>
    <row r="22" spans="1:10" x14ac:dyDescent="0.3">
      <c r="A22" s="71" t="s">
        <v>536</v>
      </c>
      <c r="B22" s="71">
        <v>2094.4</v>
      </c>
      <c r="C22" s="72">
        <v>0.05</v>
      </c>
      <c r="D22" s="73">
        <f t="shared" si="0"/>
        <v>104.72000000000001</v>
      </c>
      <c r="E22" s="74">
        <v>24</v>
      </c>
      <c r="G22"/>
      <c r="H22"/>
      <c r="I22"/>
      <c r="J22"/>
    </row>
    <row r="23" spans="1:10" x14ac:dyDescent="0.3">
      <c r="A23" s="71" t="s">
        <v>380</v>
      </c>
      <c r="B23" s="71">
        <v>1840.6</v>
      </c>
      <c r="C23" s="72">
        <v>0.1</v>
      </c>
      <c r="D23" s="73">
        <f t="shared" si="0"/>
        <v>184.06</v>
      </c>
      <c r="E23" s="74">
        <v>20</v>
      </c>
      <c r="G23"/>
      <c r="H23"/>
      <c r="I23"/>
      <c r="J23"/>
    </row>
    <row r="24" spans="1:10" x14ac:dyDescent="0.3">
      <c r="A24" s="71" t="s">
        <v>327</v>
      </c>
      <c r="B24" s="71">
        <v>2245.6</v>
      </c>
      <c r="C24" s="72">
        <v>0.1</v>
      </c>
      <c r="D24" s="73">
        <f t="shared" si="0"/>
        <v>224.56</v>
      </c>
      <c r="E24" s="74">
        <v>25</v>
      </c>
      <c r="G24"/>
      <c r="H24"/>
      <c r="I24"/>
      <c r="J24"/>
    </row>
    <row r="25" spans="1:10" x14ac:dyDescent="0.3">
      <c r="A25" s="71" t="s">
        <v>109</v>
      </c>
      <c r="B25" s="71">
        <v>1453</v>
      </c>
      <c r="C25" s="72">
        <v>0.1</v>
      </c>
      <c r="D25" s="73">
        <f t="shared" si="0"/>
        <v>145.30000000000001</v>
      </c>
      <c r="E25" s="74">
        <v>7</v>
      </c>
      <c r="G25"/>
      <c r="H25"/>
      <c r="I25"/>
      <c r="J25"/>
    </row>
    <row r="26" spans="1:10" x14ac:dyDescent="0.3">
      <c r="A26" s="71" t="s">
        <v>643</v>
      </c>
      <c r="B26" s="71">
        <v>1514.3</v>
      </c>
      <c r="C26" s="72">
        <v>0.05</v>
      </c>
      <c r="D26" s="73">
        <f t="shared" si="0"/>
        <v>75.715000000000003</v>
      </c>
      <c r="E26" s="74">
        <v>10</v>
      </c>
      <c r="G26"/>
      <c r="H26"/>
      <c r="I26"/>
      <c r="J26"/>
    </row>
    <row r="27" spans="1:10" x14ac:dyDescent="0.3">
      <c r="A27" s="71" t="s">
        <v>415</v>
      </c>
      <c r="B27" s="71">
        <v>1779.8</v>
      </c>
      <c r="C27" s="72">
        <v>0.05</v>
      </c>
      <c r="D27" s="73">
        <f t="shared" si="0"/>
        <v>88.990000000000009</v>
      </c>
      <c r="E27" s="74">
        <v>17</v>
      </c>
      <c r="G27"/>
      <c r="H27"/>
      <c r="I27"/>
      <c r="J27"/>
    </row>
    <row r="28" spans="1:10" x14ac:dyDescent="0.3">
      <c r="A28" s="71" t="s">
        <v>64</v>
      </c>
      <c r="B28" s="71">
        <v>1939.9</v>
      </c>
      <c r="C28" s="72">
        <v>0.05</v>
      </c>
      <c r="D28" s="73">
        <f t="shared" si="0"/>
        <v>96.995000000000005</v>
      </c>
      <c r="E28" s="74">
        <v>22</v>
      </c>
      <c r="G28"/>
      <c r="H28"/>
      <c r="I28"/>
      <c r="J28"/>
    </row>
    <row r="29" spans="1:10" x14ac:dyDescent="0.3">
      <c r="G29"/>
      <c r="H29"/>
      <c r="I29"/>
      <c r="J29"/>
    </row>
  </sheetData>
  <pageMargins left="0.7" right="0.7" top="0.75" bottom="0.75" header="0.3" footer="0.3"/>
  <pageSetup orientation="portrait" horizontalDpi="1200" verticalDpi="1200" r:id="rId2"/>
  <drawing r:id="rId3"/>
  <tableParts count="1">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A2"/>
  <sheetViews>
    <sheetView workbookViewId="0">
      <selection activeCell="D20" sqref="D20"/>
    </sheetView>
  </sheetViews>
  <sheetFormatPr defaultRowHeight="15" x14ac:dyDescent="0.25"/>
  <cols>
    <col min="1" max="1" width="100.5" style="15" customWidth="1"/>
    <col min="2" max="16384" width="9" style="15"/>
  </cols>
  <sheetData>
    <row r="1" spans="1:1" ht="26.25" x14ac:dyDescent="0.4">
      <c r="A1" s="14" t="s">
        <v>275</v>
      </c>
    </row>
    <row r="2" spans="1:1" ht="76.5" customHeight="1" x14ac:dyDescent="0.25">
      <c r="A2" s="16" t="s">
        <v>276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 2 0 1 9 - 0 1 - 0 6 T 1 3 : 1 9 : 3 8 . 3 1 4 0 8 2 9 - 0 8 : 0 0 < / L a s t P r o c e s s e d T i m e > < / D a t a M o d e l i n g S a n d b o x . S e r i a l i z e d S a n d b o x E r r o r C a c h e > ] ] > < / C u s t o m C o n t e n t > < / G e m i n i > 
</file>

<file path=customXml/item11.xml>��< ? x m l   v e r s i o n = " 1 . 0 "   e n c o d i n g = " U T F - 1 6 " ? > < G e m i n i   x m l n s = " h t t p : / / g e m i n i / p i v o t c u s t o m i z a t i o n / L i n k e d T a b l e U p d a t e M o d e " > < C u s t o m C o n t e n t > < ! [ C D A T A [ T r u e ] ] > < / 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 I n v o i c e s < / K e y > < V a l u e   x m l n s : a = " h t t p : / / s c h e m a s . d a t a c o n t r a c t . o r g / 2 0 0 4 / 0 7 / M i c r o s o f t . A n a l y s i s S e r v i c e s . C o m m o n " > < a : H a s F o c u s > t r u e < / a : H a s F o c u s > < a : S i z e A t D p i 9 6 > 1 1 3 < / a : S i z e A t D p i 9 6 > < a : V i s i b l e > t r u e < / a : V i s i b l e > < / V a l u e > < / K e y V a l u e O f s t r i n g S a n d b o x E d i t o r . M e a s u r e G r i d S t a t e S c d E 3 5 R y > < K e y V a l u e O f s t r i n g S a n d b o x E d i t o r . M e a s u r e G r i d S t a t e S c d E 3 5 R y > < K e y > C o m m i s s i o n < / 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3.xml>��< ? x m l   v e r s i o n = " 1 . 0 "   e n c o d i n g = " U T F - 1 6 " ? > < G e m i n i   x m l n s = " h t t p : / / g e m i n i / p i v o t c u s t o m i z a t i o n / R e l a t i o n s h i p A u t o D e t e c t i o n E n a b l e d " > < C u s t o m C o n t e n t > < ! [ C D A T A [ T r u e ] ] > < / C u s t o m C o n t e n t > < / G e m i n i > 
</file>

<file path=customXml/item14.xml>��< ? x m l   v e r s i o n = " 1 . 0 "   e n c o d i n g = " U T F - 1 6 " ? > < G e m i n i   x m l n s = " h t t p : / / g e m i n i / p i v o t c u s t o m i z a t i o n / F o r m u l a B a r S t a t e " > < C u s t o m C o n t e n t > < ! [ C D A T A [ < S a n d b o x E d i t o r . F o r m u l a B a r S t a t e   x m l n s = " h t t p : / / s c h e m a s . d a t a c o n t r a c t . o r g / 2 0 0 4 / 0 7 / M i c r o s o f t . A n a l y s i s S e r v i c e s . C o m m o n "   x m l n s : i = " h t t p : / / w w w . w 3 . o r g / 2 0 0 1 / X M L S c h e m a - i n s t a n c e " > < H e i g h t > 2 4 < / H e i g h t > < / S a n d b o x E d i t o r . F o r m u l a B a r S t a t e > ] ] > < / C u s t o m C o n t e n t > < / G e m i n i > 
</file>

<file path=customXml/item15.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 C o m m i s s i o n 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 C o m m i s s i o n 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 M o n t h l y   S a l e s < / K e y > < / D i a g r a m O b j e c t K e y > < D i a g r a m O b j e c t K e y > < K e y > M e a s u r e s \ S u m   o f   M o n t h l y   S a l e s \ T a g I n f o \ F o r m u l a < / K e y > < / D i a g r a m O b j e c t K e y > < D i a g r a m O b j e c t K e y > < K e y > M e a s u r e s \ S u m   o f   M o n t h l y   S a l e s \ T a g I n f o \ V a l u e < / K e y > < / D i a g r a m O b j e c t K e y > < D i a g r a m O b j e c t K e y > < K e y > M e a s u r e s \ S u m   o f   C o m m i s s i o n   R a t e < / K e y > < / D i a g r a m O b j e c t K e y > < D i a g r a m O b j e c t K e y > < K e y > M e a s u r e s \ S u m   o f   C o m m i s s i o n   R a t e \ T a g I n f o \ F o r m u l a < / K e y > < / D i a g r a m O b j e c t K e y > < D i a g r a m O b j e c t K e y > < K e y > M e a s u r e s \ S u m   o f   C o m m i s s i o n   R a t e \ T a g I n f o \ V a l u e < / K e y > < / D i a g r a m O b j e c t K e y > < D i a g r a m O b j e c t K e y > < K e y > M e a s u r e s \ S u m   o f   C o m m i s s i o n < / K e y > < / D i a g r a m O b j e c t K e y > < D i a g r a m O b j e c t K e y > < K e y > M e a s u r e s \ S u m   o f   C o m m i s s i o n \ T a g I n f o \ F o r m u l a < / K e y > < / D i a g r a m O b j e c t K e y > < D i a g r a m O b j e c t K e y > < K e y > M e a s u r e s \ S u m   o f   C o m m i s s i o n \ T a g I n f o \ V a l u e < / K e y > < / D i a g r a m O b j e c t K e y > < D i a g r a m O b j e c t K e y > < K e y > C o l u m n s \ N a m e < / K e y > < / D i a g r a m O b j e c t K e y > < D i a g r a m O b j e c t K e y > < K e y > C o l u m n s \ M o n t h l y   S a l e s < / K e y > < / D i a g r a m O b j e c t K e y > < D i a g r a m O b j e c t K e y > < K e y > C o l u m n s \ C o m m i s s i o n   R a t e < / K e y > < / D i a g r a m O b j e c t K e y > < D i a g r a m O b j e c t K e y > < K e y > C o l u m n s \ C o m m i s s i o n < / K e y > < / D i a g r a m O b j e c t K e y > < D i a g r a m O b j e c t K e y > < K e y > C o l u m n s \ R a n k < / K e y > < / D i a g r a m O b j e c t K e y > < D i a g r a m O b j e c t K e y > < K e y > L i n k s \ & l t ; C o l u m n s \ S u m   o f   M o n t h l y   S a l e s & g t ; - & l t ; M e a s u r e s \ M o n t h l y   S a l e s & g t ; < / K e y > < / D i a g r a m O b j e c t K e y > < D i a g r a m O b j e c t K e y > < K e y > L i n k s \ & l t ; C o l u m n s \ S u m   o f   M o n t h l y   S a l e s & g t ; - & l t ; M e a s u r e s \ M o n t h l y   S a l e s & g t ; \ C O L U M N < / K e y > < / D i a g r a m O b j e c t K e y > < D i a g r a m O b j e c t K e y > < K e y > L i n k s \ & l t ; C o l u m n s \ S u m   o f   M o n t h l y   S a l e s & g t ; - & l t ; M e a s u r e s \ M o n t h l y   S a l e s & g t ; \ M E A S U R E < / K e y > < / D i a g r a m O b j e c t K e y > < D i a g r a m O b j e c t K e y > < K e y > L i n k s \ & l t ; C o l u m n s \ S u m   o f   C o m m i s s i o n   R a t e & g t ; - & l t ; M e a s u r e s \ C o m m i s s i o n   R a t e & g t ; < / K e y > < / D i a g r a m O b j e c t K e y > < D i a g r a m O b j e c t K e y > < K e y > L i n k s \ & l t ; C o l u m n s \ S u m   o f   C o m m i s s i o n   R a t e & g t ; - & l t ; M e a s u r e s \ C o m m i s s i o n   R a t e & g t ; \ C O L U M N < / K e y > < / D i a g r a m O b j e c t K e y > < D i a g r a m O b j e c t K e y > < K e y > L i n k s \ & l t ; C o l u m n s \ S u m   o f   C o m m i s s i o n   R a t e & g t ; - & l t ; M e a s u r e s \ C o m m i s s i o n   R a t e & g t ; \ M E A S U R E < / K e y > < / D i a g r a m O b j e c t K e y > < D i a g r a m O b j e c t K e y > < K e y > L i n k s \ & l t ; C o l u m n s \ S u m   o f   C o m m i s s i o n & g t ; - & l t ; M e a s u r e s \ C o m m i s s i o n & g t ; < / K e y > < / D i a g r a m O b j e c t K e y > < D i a g r a m O b j e c t K e y > < K e y > L i n k s \ & l t ; C o l u m n s \ S u m   o f   C o m m i s s i o n & g t ; - & l t ; M e a s u r e s \ C o m m i s s i o n & g t ; \ C O L U M N < / K e y > < / D i a g r a m O b j e c t K e y > < D i a g r a m O b j e c t K e y > < K e y > L i n k s \ & l t ; C o l u m n s \ S u m   o f   C o m m i s s i o n & g t ; - & l t ; M e a s u r e s \ C o m m i s s i o n & g t ; \ M E A S U R E 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 M o n t h l y   S a l e s < / K e y > < / a : K e y > < a : V a l u e   i : t y p e = " M e a s u r e G r i d N o d e V i e w S t a t e " > < C o l u m n > 1 < / C o l u m n > < L a y e d O u t > t r u e < / L a y e d O u t > < W a s U I I n v i s i b l e > t r u e < / W a s U I I n v i s i b l e > < / a : V a l u e > < / a : K e y V a l u e O f D i a g r a m O b j e c t K e y a n y T y p e z b w N T n L X > < a : K e y V a l u e O f D i a g r a m O b j e c t K e y a n y T y p e z b w N T n L X > < a : K e y > < K e y > M e a s u r e s \ S u m   o f   M o n t h l y   S a l e s \ T a g I n f o \ F o r m u l a < / K e y > < / a : K e y > < a : V a l u e   i : t y p e = " M e a s u r e G r i d V i e w S t a t e I D i a g r a m T a g A d d i t i o n a l I n f o " / > < / a : K e y V a l u e O f D i a g r a m O b j e c t K e y a n y T y p e z b w N T n L X > < a : K e y V a l u e O f D i a g r a m O b j e c t K e y a n y T y p e z b w N T n L X > < a : K e y > < K e y > M e a s u r e s \ S u m   o f   M o n t h l y   S a l e s \ T a g I n f o \ V a l u e < / K e y > < / a : K e y > < a : V a l u e   i : t y p e = " M e a s u r e G r i d V i e w S t a t e I D i a g r a m T a g A d d i t i o n a l I n f o " / > < / a : K e y V a l u e O f D i a g r a m O b j e c t K e y a n y T y p e z b w N T n L X > < a : K e y V a l u e O f D i a g r a m O b j e c t K e y a n y T y p e z b w N T n L X > < a : K e y > < K e y > M e a s u r e s \ S u m   o f   C o m m i s s i o n   R a t e < / K e y > < / a : K e y > < a : V a l u e   i : t y p e = " M e a s u r e G r i d N o d e V i e w S t a t e " > < C o l u m n > 2 < / C o l u m n > < L a y e d O u t > t r u e < / L a y e d O u t > < W a s U I I n v i s i b l e > t r u e < / W a s U I I n v i s i b l e > < / a : V a l u e > < / a : K e y V a l u e O f D i a g r a m O b j e c t K e y a n y T y p e z b w N T n L X > < a : K e y V a l u e O f D i a g r a m O b j e c t K e y a n y T y p e z b w N T n L X > < a : K e y > < K e y > M e a s u r e s \ S u m   o f   C o m m i s s i o n   R a t e \ T a g I n f o \ F o r m u l a < / K e y > < / a : K e y > < a : V a l u e   i : t y p e = " M e a s u r e G r i d V i e w S t a t e I D i a g r a m T a g A d d i t i o n a l I n f o " / > < / a : K e y V a l u e O f D i a g r a m O b j e c t K e y a n y T y p e z b w N T n L X > < a : K e y V a l u e O f D i a g r a m O b j e c t K e y a n y T y p e z b w N T n L X > < a : K e y > < K e y > M e a s u r e s \ S u m   o f   C o m m i s s i o n   R a t e \ T a g I n f o \ V a l u e < / K e y > < / a : K e y > < a : V a l u e   i : t y p e = " M e a s u r e G r i d V i e w S t a t e I D i a g r a m T a g A d d i t i o n a l I n f o " / > < / a : K e y V a l u e O f D i a g r a m O b j e c t K e y a n y T y p e z b w N T n L X > < a : K e y V a l u e O f D i a g r a m O b j e c t K e y a n y T y p e z b w N T n L X > < a : K e y > < K e y > M e a s u r e s \ S u m   o f   C o m m i s s i o n < / K e y > < / a : K e y > < a : V a l u e   i : t y p e = " M e a s u r e G r i d N o d e V i e w S t a t e " > < C o l u m n > 3 < / C o l u m n > < L a y e d O u t > t r u e < / L a y e d O u t > < W a s U I I n v i s i b l e > t r u e < / W a s U I I n v i s i b l e > < / a : V a l u e > < / a : K e y V a l u e O f D i a g r a m O b j e c t K e y a n y T y p e z b w N T n L X > < a : K e y V a l u e O f D i a g r a m O b j e c t K e y a n y T y p e z b w N T n L X > < a : K e y > < K e y > M e a s u r e s \ S u m   o f   C o m m i s s i o n \ T a g I n f o \ F o r m u l a < / K e y > < / a : K e y > < a : V a l u e   i : t y p e = " M e a s u r e G r i d V i e w S t a t e I D i a g r a m T a g A d d i t i o n a l I n f o " / > < / a : K e y V a l u e O f D i a g r a m O b j e c t K e y a n y T y p e z b w N T n L X > < a : K e y V a l u e O f D i a g r a m O b j e c t K e y a n y T y p e z b w N T n L X > < a : K e y > < K e y > M e a s u r e s \ S u m   o f   C o m m i s s i o n \ T a g I n f o \ V a l u e < / K e y > < / a : K e y > < a : V a l u e   i : t y p e = " M e a s u r e G r i d V i e w S t a t e I D i a g r a m T a g A d d i t i o n a l I n f o " / > < / a : K e y V a l u e O f D i a g r a m O b j e c t K e y a n y T y p e z b w N T n L X > < a : K e y V a l u e O f D i a g r a m O b j e c t K e y a n y T y p e z b w N T n L X > < a : K e y > < K e y > C o l u m n s \ N a m e < / K e y > < / a : K e y > < a : V a l u e   i : t y p e = " M e a s u r e G r i d N o d e V i e w S t a t e " > < L a y e d O u t > t r u e < / L a y e d O u t > < / a : V a l u e > < / a : K e y V a l u e O f D i a g r a m O b j e c t K e y a n y T y p e z b w N T n L X > < a : K e y V a l u e O f D i a g r a m O b j e c t K e y a n y T y p e z b w N T n L X > < a : K e y > < K e y > C o l u m n s \ M o n t h l y   S a l e s < / K e y > < / a : K e y > < a : V a l u e   i : t y p e = " M e a s u r e G r i d N o d e V i e w S t a t e " > < C o l u m n > 1 < / C o l u m n > < L a y e d O u t > t r u e < / L a y e d O u t > < / a : V a l u e > < / a : K e y V a l u e O f D i a g r a m O b j e c t K e y a n y T y p e z b w N T n L X > < a : K e y V a l u e O f D i a g r a m O b j e c t K e y a n y T y p e z b w N T n L X > < a : K e y > < K e y > C o l u m n s \ C o m m i s s i o n   R a t e < / K e y > < / a : K e y > < a : V a l u e   i : t y p e = " M e a s u r e G r i d N o d e V i e w S t a t e " > < C o l u m n > 2 < / C o l u m n > < L a y e d O u t > t r u e < / L a y e d O u t > < / a : V a l u e > < / a : K e y V a l u e O f D i a g r a m O b j e c t K e y a n y T y p e z b w N T n L X > < a : K e y V a l u e O f D i a g r a m O b j e c t K e y a n y T y p e z b w N T n L X > < a : K e y > < K e y > C o l u m n s \ C o m m i s s i o n < / K e y > < / a : K e y > < a : V a l u e   i : t y p e = " M e a s u r e G r i d N o d e V i e w S t a t e " > < C o l u m n > 3 < / C o l u m n > < L a y e d O u t > t r u e < / L a y e d O u t > < / a : V a l u e > < / a : K e y V a l u e O f D i a g r a m O b j e c t K e y a n y T y p e z b w N T n L X > < a : K e y V a l u e O f D i a g r a m O b j e c t K e y a n y T y p e z b w N T n L X > < a : K e y > < K e y > C o l u m n s \ R a n k < / K e y > < / a : K e y > < a : V a l u e   i : t y p e = " M e a s u r e G r i d N o d e V i e w S t a t e " > < C o l u m n > 4 < / C o l u m n > < L a y e d O u t > t r u e < / L a y e d O u t > < / a : V a l u e > < / a : K e y V a l u e O f D i a g r a m O b j e c t K e y a n y T y p e z b w N T n L X > < a : K e y V a l u e O f D i a g r a m O b j e c t K e y a n y T y p e z b w N T n L X > < a : K e y > < K e y > L i n k s \ & l t ; C o l u m n s \ S u m   o f   M o n t h l y   S a l e s & g t ; - & l t ; M e a s u r e s \ M o n t h l y   S a l e s & g t ; < / K e y > < / a : K e y > < a : V a l u e   i : t y p e = " M e a s u r e G r i d V i e w S t a t e I D i a g r a m L i n k " / > < / a : K e y V a l u e O f D i a g r a m O b j e c t K e y a n y T y p e z b w N T n L X > < a : K e y V a l u e O f D i a g r a m O b j e c t K e y a n y T y p e z b w N T n L X > < a : K e y > < K e y > L i n k s \ & l t ; C o l u m n s \ S u m   o f   M o n t h l y   S a l e s & g t ; - & l t ; M e a s u r e s \ M o n t h l y   S a l e s & g t ; \ C O L U M N < / K e y > < / a : K e y > < a : V a l u e   i : t y p e = " M e a s u r e G r i d V i e w S t a t e I D i a g r a m L i n k E n d p o i n t " / > < / a : K e y V a l u e O f D i a g r a m O b j e c t K e y a n y T y p e z b w N T n L X > < a : K e y V a l u e O f D i a g r a m O b j e c t K e y a n y T y p e z b w N T n L X > < a : K e y > < K e y > L i n k s \ & l t ; C o l u m n s \ S u m   o f   M o n t h l y   S a l e s & g t ; - & l t ; M e a s u r e s \ M o n t h l y   S a l e s & g t ; \ M E A S U R E < / K e y > < / a : K e y > < a : V a l u e   i : t y p e = " M e a s u r e G r i d V i e w S t a t e I D i a g r a m L i n k E n d p o i n t " / > < / a : K e y V a l u e O f D i a g r a m O b j e c t K e y a n y T y p e z b w N T n L X > < a : K e y V a l u e O f D i a g r a m O b j e c t K e y a n y T y p e z b w N T n L X > < a : K e y > < K e y > L i n k s \ & l t ; C o l u m n s \ S u m   o f   C o m m i s s i o n   R a t e & g t ; - & l t ; M e a s u r e s \ C o m m i s s i o n   R a t e & g t ; < / K e y > < / a : K e y > < a : V a l u e   i : t y p e = " M e a s u r e G r i d V i e w S t a t e I D i a g r a m L i n k " / > < / a : K e y V a l u e O f D i a g r a m O b j e c t K e y a n y T y p e z b w N T n L X > < a : K e y V a l u e O f D i a g r a m O b j e c t K e y a n y T y p e z b w N T n L X > < a : K e y > < K e y > L i n k s \ & l t ; C o l u m n s \ S u m   o f   C o m m i s s i o n   R a t e & g t ; - & l t ; M e a s u r e s \ C o m m i s s i o n   R a t e & g t ; \ C O L U M N < / K e y > < / a : K e y > < a : V a l u e   i : t y p e = " M e a s u r e G r i d V i e w S t a t e I D i a g r a m L i n k E n d p o i n t " / > < / a : K e y V a l u e O f D i a g r a m O b j e c t K e y a n y T y p e z b w N T n L X > < a : K e y V a l u e O f D i a g r a m O b j e c t K e y a n y T y p e z b w N T n L X > < a : K e y > < K e y > L i n k s \ & l t ; C o l u m n s \ S u m   o f   C o m m i s s i o n   R a t e & g t ; - & l t ; M e a s u r e s \ C o m m i s s i o n   R a t e & g t ; \ M E A S U R E < / K e y > < / a : K e y > < a : V a l u e   i : t y p e = " M e a s u r e G r i d V i e w S t a t e I D i a g r a m L i n k E n d p o i n t " / > < / a : K e y V a l u e O f D i a g r a m O b j e c t K e y a n y T y p e z b w N T n L X > < a : K e y V a l u e O f D i a g r a m O b j e c t K e y a n y T y p e z b w N T n L X > < a : K e y > < K e y > L i n k s \ & l t ; C o l u m n s \ S u m   o f   C o m m i s s i o n & g t ; - & l t ; M e a s u r e s \ C o m m i s s i o n & g t ; < / K e y > < / a : K e y > < a : V a l u e   i : t y p e = " M e a s u r e G r i d V i e w S t a t e I D i a g r a m L i n k " / > < / a : K e y V a l u e O f D i a g r a m O b j e c t K e y a n y T y p e z b w N T n L X > < a : K e y V a l u e O f D i a g r a m O b j e c t K e y a n y T y p e z b w N T n L X > < a : K e y > < K e y > L i n k s \ & l t ; C o l u m n s \ S u m   o f   C o m m i s s i o n & g t ; - & l t ; M e a s u r e s \ C o m m i s s i o n & g t ; \ C O L U M N < / K e y > < / a : K e y > < a : V a l u e   i : t y p e = " M e a s u r e G r i d V i e w S t a t e I D i a g r a m L i n k E n d p o i n t " / > < / a : K e y V a l u e O f D i a g r a m O b j e c t K e y a n y T y p e z b w N T n L X > < a : K e y V a l u e O f D i a g r a m O b j e c t K e y a n y T y p e z b w N T n L X > < a : K e y > < K e y > L i n k s \ & l t ; C o l u m n s \ S u m   o f   C o m m i s s i o n & g t ; - & l t ; M e a s u r e s \ C o m m i s s i o n & g t ; \ M E A S U R E < / K e y > < / a : K e y > < a : V a l u e   i : t y p e = " M e a s u r e G r i d V i e w S t a t e I D i a g r a m L i n k E n d p o i n t " / > < / a : K e y V a l u e O f D i a g r a m O b j e c t K e y a n y T y p e z b w N T n L X > < / V i e w S t a t e s > < / D i a g r a m M a n a g e r . S e r i a l i z a b l e D i a g r a m > < D i a g r a m M a n a g e r . S e r i a l i z a b l e D i a g r a m > < A d a p t e r   i : t y p e = " M e a s u r e D i a g r a m S a n d b o x A d a p t e r " > < T a b l e N a m e > I n v o i c e s 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 I n v o i c e s 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 I n v o i c e s < / K e y > < / D i a g r a m O b j e c t K e y > < D i a g r a m O b j e c t K e y > < K e y > M e a s u r e s \ S u m   o f   I n v o i c e s \ T a g I n f o \ F o r m u l a < / K e y > < / D i a g r a m O b j e c t K e y > < D i a g r a m O b j e c t K e y > < K e y > M e a s u r e s \ S u m   o f   I n v o i c e s \ T a g I n f o \ V a l u e < / K e y > < / D i a g r a m O b j e c t K e y > < D i a g r a m O b j e c t K e y > < K e y > M e a s u r e s \ S u m   o f   P a y m e n t s < / K e y > < / D i a g r a m O b j e c t K e y > < D i a g r a m O b j e c t K e y > < K e y > M e a s u r e s \ S u m   o f   P a y m e n t s \ T a g I n f o \ F o r m u l a < / K e y > < / D i a g r a m O b j e c t K e y > < D i a g r a m O b j e c t K e y > < K e y > M e a s u r e s \ S u m   o f   P a y m e n t s \ T a g I n f o \ V a l u e < / K e y > < / D i a g r a m O b j e c t K e y > < D i a g r a m O b j e c t K e y > < K e y > M e a s u r e s \ S u m   o f   B a l a n c e < / K e y > < / D i a g r a m O b j e c t K e y > < D i a g r a m O b j e c t K e y > < K e y > M e a s u r e s \ S u m   o f   B a l a n c e \ T a g I n f o \ F o r m u l a < / K e y > < / D i a g r a m O b j e c t K e y > < D i a g r a m O b j e c t K e y > < K e y > M e a s u r e s \ S u m   o f   B a l a n c e \ T a g I n f o \ V a l u e < / K e y > < / D i a g r a m O b j e c t K e y > < D i a g r a m O b j e c t K e y > < K e y > M e a s u r e s \ C o m m i s s i o n   P a i d < / K e y > < / D i a g r a m O b j e c t K e y > < D i a g r a m O b j e c t K e y > < K e y > M e a s u r e s \ C o m m i s s i o n   P a i d \ T a g I n f o \ F o r m u l a < / K e y > < / D i a g r a m O b j e c t K e y > < D i a g r a m O b j e c t K e y > < K e y > M e a s u r e s \ C o m m i s s i o n   P a i d \ T a g I n f o \ V a l u e < / K e y > < / D i a g r a m O b j e c t K e y > < D i a g r a m O b j e c t K e y > < K e y > C o l u m n s \ C o m p a n y   I D < / K e y > < / D i a g r a m O b j e c t K e y > < D i a g r a m O b j e c t K e y > < K e y > C o l u m n s \ C o m p a n y < / K e y > < / D i a g r a m O b j e c t K e y > < D i a g r a m O b j e c t K e y > < K e y > C o l u m n s \ A d d r e s s < / K e y > < / D i a g r a m O b j e c t K e y > < D i a g r a m O b j e c t K e y > < K e y > C o l u m n s \ C i t y < / K e y > < / D i a g r a m O b j e c t K e y > < D i a g r a m O b j e c t K e y > < K e y > C o l u m n s \ S t a t e < / K e y > < / D i a g r a m O b j e c t K e y > < D i a g r a m O b j e c t K e y > < K e y > C o l u m n s \ S a l e s   R e p < / K e y > < / D i a g r a m O b j e c t K e y > < D i a g r a m O b j e c t K e y > < K e y > C o l u m n s \ Z I P < / K e y > < / D i a g r a m O b j e c t K e y > < D i a g r a m O b j e c t K e y > < K e y > C o l u m n s \ P h o n e < / K e y > < / D i a g r a m O b j e c t K e y > < D i a g r a m O b j e c t K e y > < K e y > C o l u m n s \ F a x < / K e y > < / D i a g r a m O b j e c t K e y > < D i a g r a m O b j e c t K e y > < K e y > C o l u m n s \ T y p e < / K e y > < / D i a g r a m O b j e c t K e y > < D i a g r a m O b j e c t K e y > < K e y > C o l u m n s \ I n v o i c e s < / K e y > < / D i a g r a m O b j e c t K e y > < D i a g r a m O b j e c t K e y > < K e y > C o l u m n s \ P a y m e n t s < / K e y > < / D i a g r a m O b j e c t K e y > < D i a g r a m O b j e c t K e y > < K e y > C o l u m n s \ B a l a n c e < / K e y > < / D i a g r a m O b j e c t K e y > < D i a g r a m O b j e c t K e y > < K e y > L i n k s \ & l t ; C o l u m n s \ S u m   o f   I n v o i c e s & g t ; - & l t ; M e a s u r e s \ I n v o i c e s & g t ; < / K e y > < / D i a g r a m O b j e c t K e y > < D i a g r a m O b j e c t K e y > < K e y > L i n k s \ & l t ; C o l u m n s \ S u m   o f   I n v o i c e s & g t ; - & l t ; M e a s u r e s \ I n v o i c e s & g t ; \ C O L U M N < / K e y > < / D i a g r a m O b j e c t K e y > < D i a g r a m O b j e c t K e y > < K e y > L i n k s \ & l t ; C o l u m n s \ S u m   o f   I n v o i c e s & g t ; - & l t ; M e a s u r e s \ I n v o i c e s & g t ; \ M E A S U R E < / K e y > < / D i a g r a m O b j e c t K e y > < D i a g r a m O b j e c t K e y > < K e y > L i n k s \ & l t ; C o l u m n s \ S u m   o f   P a y m e n t s & g t ; - & l t ; M e a s u r e s \ P a y m e n t s & g t ; < / K e y > < / D i a g r a m O b j e c t K e y > < D i a g r a m O b j e c t K e y > < K e y > L i n k s \ & l t ; C o l u m n s \ S u m   o f   P a y m e n t s & g t ; - & l t ; M e a s u r e s \ P a y m e n t s & g t ; \ C O L U M N < / K e y > < / D i a g r a m O b j e c t K e y > < D i a g r a m O b j e c t K e y > < K e y > L i n k s \ & l t ; C o l u m n s \ S u m   o f   P a y m e n t s & g t ; - & l t ; M e a s u r e s \ P a y m e n t s & g t ; \ M E A S U R E < / K e y > < / D i a g r a m O b j e c t K e y > < D i a g r a m O b j e c t K e y > < K e y > L i n k s \ & l t ; C o l u m n s \ S u m   o f   B a l a n c e & g t ; - & l t ; M e a s u r e s \ B a l a n c e & g t ; < / K e y > < / D i a g r a m O b j e c t K e y > < D i a g r a m O b j e c t K e y > < K e y > L i n k s \ & l t ; C o l u m n s \ S u m   o f   B a l a n c e & g t ; - & l t ; M e a s u r e s \ B a l a n c e & g t ; \ C O L U M N < / K e y > < / D i a g r a m O b j e c t K e y > < D i a g r a m O b j e c t K e y > < K e y > L i n k s \ & l t ; C o l u m n s \ S u m   o f   B a l a n c e & g t ; - & l t ; M e a s u r e s \ B a l a n c e & g t ; \ M E A S U R E 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 I n v o i c e s < / K e y > < / a : K e y > < a : V a l u e   i : t y p e = " M e a s u r e G r i d N o d e V i e w S t a t e " > < C o l u m n > 1 0 < / C o l u m n > < L a y e d O u t > t r u e < / L a y e d O u t > < W a s U I I n v i s i b l e > t r u e < / W a s U I I n v i s i b l e > < / a : V a l u e > < / a : K e y V a l u e O f D i a g r a m O b j e c t K e y a n y T y p e z b w N T n L X > < a : K e y V a l u e O f D i a g r a m O b j e c t K e y a n y T y p e z b w N T n L X > < a : K e y > < K e y > M e a s u r e s \ S u m   o f   I n v o i c e s \ T a g I n f o \ F o r m u l a < / K e y > < / a : K e y > < a : V a l u e   i : t y p e = " M e a s u r e G r i d V i e w S t a t e I D i a g r a m T a g A d d i t i o n a l I n f o " / > < / a : K e y V a l u e O f D i a g r a m O b j e c t K e y a n y T y p e z b w N T n L X > < a : K e y V a l u e O f D i a g r a m O b j e c t K e y a n y T y p e z b w N T n L X > < a : K e y > < K e y > M e a s u r e s \ S u m   o f   I n v o i c e s \ T a g I n f o \ V a l u e < / K e y > < / a : K e y > < a : V a l u e   i : t y p e = " M e a s u r e G r i d V i e w S t a t e I D i a g r a m T a g A d d i t i o n a l I n f o " / > < / a : K e y V a l u e O f D i a g r a m O b j e c t K e y a n y T y p e z b w N T n L X > < a : K e y V a l u e O f D i a g r a m O b j e c t K e y a n y T y p e z b w N T n L X > < a : K e y > < K e y > M e a s u r e s \ S u m   o f   P a y m e n t s < / K e y > < / a : K e y > < a : V a l u e   i : t y p e = " M e a s u r e G r i d N o d e V i e w S t a t e " > < C o l u m n > 1 1 < / C o l u m n > < L a y e d O u t > t r u e < / L a y e d O u t > < W a s U I I n v i s i b l e > t r u e < / W a s U I I n v i s i b l e > < / a : V a l u e > < / a : K e y V a l u e O f D i a g r a m O b j e c t K e y a n y T y p e z b w N T n L X > < a : K e y V a l u e O f D i a g r a m O b j e c t K e y a n y T y p e z b w N T n L X > < a : K e y > < K e y > M e a s u r e s \ S u m   o f   P a y m e n t s \ T a g I n f o \ F o r m u l a < / K e y > < / a : K e y > < a : V a l u e   i : t y p e = " M e a s u r e G r i d V i e w S t a t e I D i a g r a m T a g A d d i t i o n a l I n f o " / > < / a : K e y V a l u e O f D i a g r a m O b j e c t K e y a n y T y p e z b w N T n L X > < a : K e y V a l u e O f D i a g r a m O b j e c t K e y a n y T y p e z b w N T n L X > < a : K e y > < K e y > M e a s u r e s \ S u m   o f   P a y m e n t s \ T a g I n f o \ V a l u e < / K e y > < / a : K e y > < a : V a l u e   i : t y p e = " M e a s u r e G r i d V i e w S t a t e I D i a g r a m T a g A d d i t i o n a l I n f o " / > < / a : K e y V a l u e O f D i a g r a m O b j e c t K e y a n y T y p e z b w N T n L X > < a : K e y V a l u e O f D i a g r a m O b j e c t K e y a n y T y p e z b w N T n L X > < a : K e y > < K e y > M e a s u r e s \ S u m   o f   B a l a n c e < / K e y > < / a : K e y > < a : V a l u e   i : t y p e = " M e a s u r e G r i d N o d e V i e w S t a t e " > < C o l u m n > 1 2 < / C o l u m n > < L a y e d O u t > t r u e < / L a y e d O u t > < W a s U I I n v i s i b l e > t r u e < / W a s U I I n v i s i b l e > < / a : V a l u e > < / a : K e y V a l u e O f D i a g r a m O b j e c t K e y a n y T y p e z b w N T n L X > < a : K e y V a l u e O f D i a g r a m O b j e c t K e y a n y T y p e z b w N T n L X > < a : K e y > < K e y > M e a s u r e s \ S u m   o f   B a l a n c e \ T a g I n f o \ F o r m u l a < / K e y > < / a : K e y > < a : V a l u e   i : t y p e = " M e a s u r e G r i d V i e w S t a t e I D i a g r a m T a g A d d i t i o n a l I n f o " / > < / a : K e y V a l u e O f D i a g r a m O b j e c t K e y a n y T y p e z b w N T n L X > < a : K e y V a l u e O f D i a g r a m O b j e c t K e y a n y T y p e z b w N T n L X > < a : K e y > < K e y > M e a s u r e s \ S u m   o f   B a l a n c e \ T a g I n f o \ V a l u e < / K e y > < / a : K e y > < a : V a l u e   i : t y p e = " M e a s u r e G r i d V i e w S t a t e I D i a g r a m T a g A d d i t i o n a l I n f o " / > < / a : K e y V a l u e O f D i a g r a m O b j e c t K e y a n y T y p e z b w N T n L X > < a : K e y V a l u e O f D i a g r a m O b j e c t K e y a n y T y p e z b w N T n L X > < a : K e y > < K e y > M e a s u r e s \ C o m m i s s i o n   P a i d < / K e y > < / a : K e y > < a : V a l u e   i : t y p e = " M e a s u r e G r i d N o d e V i e w S t a t e " > < L a y e d O u t > t r u e < / L a y e d O u t > < R o w > 1 < / R o w > < / a : V a l u e > < / a : K e y V a l u e O f D i a g r a m O b j e c t K e y a n y T y p e z b w N T n L X > < a : K e y V a l u e O f D i a g r a m O b j e c t K e y a n y T y p e z b w N T n L X > < a : K e y > < K e y > M e a s u r e s \ C o m m i s s i o n   P a i d \ T a g I n f o \ F o r m u l a < / K e y > < / a : K e y > < a : V a l u e   i : t y p e = " M e a s u r e G r i d V i e w S t a t e I D i a g r a m T a g A d d i t i o n a l I n f o " / > < / a : K e y V a l u e O f D i a g r a m O b j e c t K e y a n y T y p e z b w N T n L X > < a : K e y V a l u e O f D i a g r a m O b j e c t K e y a n y T y p e z b w N T n L X > < a : K e y > < K e y > M e a s u r e s \ C o m m i s s i o n   P a i d \ T a g I n f o \ V a l u e < / K e y > < / a : K e y > < a : V a l u e   i : t y p e = " M e a s u r e G r i d V i e w S t a t e I D i a g r a m T a g A d d i t i o n a l I n f o " / > < / a : K e y V a l u e O f D i a g r a m O b j e c t K e y a n y T y p e z b w N T n L X > < a : K e y V a l u e O f D i a g r a m O b j e c t K e y a n y T y p e z b w N T n L X > < a : K e y > < K e y > C o l u m n s \ C o m p a n y   I D < / K e y > < / a : K e y > < a : V a l u e   i : t y p e = " M e a s u r e G r i d N o d e V i e w S t a t e " > < L a y e d O u t > t r u e < / L a y e d O u t > < / a : V a l u e > < / a : K e y V a l u e O f D i a g r a m O b j e c t K e y a n y T y p e z b w N T n L X > < a : K e y V a l u e O f D i a g r a m O b j e c t K e y a n y T y p e z b w N T n L X > < a : K e y > < K e y > C o l u m n s \ C o m p a n y < / K e y > < / a : K e y > < a : V a l u e   i : t y p e = " M e a s u r e G r i d N o d e V i e w S t a t e " > < C o l u m n > 1 < / C o l u m n > < L a y e d O u t > t r u e < / L a y e d O u t > < / a : V a l u e > < / a : K e y V a l u e O f D i a g r a m O b j e c t K e y a n y T y p e z b w N T n L X > < a : K e y V a l u e O f D i a g r a m O b j e c t K e y a n y T y p e z b w N T n L X > < a : K e y > < K e y > C o l u m n s \ A d d r e s s < / K e y > < / a : K e y > < a : V a l u e   i : t y p e = " M e a s u r e G r i d N o d e V i e w S t a t e " > < C o l u m n > 2 < / C o l u m n > < L a y e d O u t > t r u e < / L a y e d O u t > < / a : V a l u e > < / a : K e y V a l u e O f D i a g r a m O b j e c t K e y a n y T y p e z b w N T n L X > < a : K e y V a l u e O f D i a g r a m O b j e c t K e y a n y T y p e z b w N T n L X > < a : K e y > < K e y > C o l u m n s \ C i t y < / K e y > < / a : K e y > < a : V a l u e   i : t y p e = " M e a s u r e G r i d N o d e V i e w S t a t e " > < C o l u m n > 3 < / C o l u m n > < L a y e d O u t > t r u e < / L a y e d O u t > < / a : V a l u e > < / a : K e y V a l u e O f D i a g r a m O b j e c t K e y a n y T y p e z b w N T n L X > < a : K e y V a l u e O f D i a g r a m O b j e c t K e y a n y T y p e z b w N T n L X > < a : K e y > < K e y > C o l u m n s \ S t a t e < / K e y > < / a : K e y > < a : V a l u e   i : t y p e = " M e a s u r e G r i d N o d e V i e w S t a t e " > < C o l u m n > 4 < / C o l u m n > < L a y e d O u t > t r u e < / L a y e d O u t > < / a : V a l u e > < / a : K e y V a l u e O f D i a g r a m O b j e c t K e y a n y T y p e z b w N T n L X > < a : K e y V a l u e O f D i a g r a m O b j e c t K e y a n y T y p e z b w N T n L X > < a : K e y > < K e y > C o l u m n s \ S a l e s   R e p < / K e y > < / a : K e y > < a : V a l u e   i : t y p e = " M e a s u r e G r i d N o d e V i e w S t a t e " > < C o l u m n > 5 < / C o l u m n > < L a y e d O u t > t r u e < / L a y e d O u t > < / a : V a l u e > < / a : K e y V a l u e O f D i a g r a m O b j e c t K e y a n y T y p e z b w N T n L X > < a : K e y V a l u e O f D i a g r a m O b j e c t K e y a n y T y p e z b w N T n L X > < a : K e y > < K e y > C o l u m n s \ Z I P < / K e y > < / a : K e y > < a : V a l u e   i : t y p e = " M e a s u r e G r i d N o d e V i e w S t a t e " > < C o l u m n > 6 < / C o l u m n > < L a y e d O u t > t r u e < / L a y e d O u t > < / a : V a l u e > < / a : K e y V a l u e O f D i a g r a m O b j e c t K e y a n y T y p e z b w N T n L X > < a : K e y V a l u e O f D i a g r a m O b j e c t K e y a n y T y p e z b w N T n L X > < a : K e y > < K e y > C o l u m n s \ P h o n e < / K e y > < / a : K e y > < a : V a l u e   i : t y p e = " M e a s u r e G r i d N o d e V i e w S t a t e " > < C o l u m n > 7 < / C o l u m n > < L a y e d O u t > t r u e < / L a y e d O u t > < / a : V a l u e > < / a : K e y V a l u e O f D i a g r a m O b j e c t K e y a n y T y p e z b w N T n L X > < a : K e y V a l u e O f D i a g r a m O b j e c t K e y a n y T y p e z b w N T n L X > < a : K e y > < K e y > C o l u m n s \ F a x < / K e y > < / a : K e y > < a : V a l u e   i : t y p e = " M e a s u r e G r i d N o d e V i e w S t a t e " > < C o l u m n > 8 < / C o l u m n > < L a y e d O u t > t r u e < / L a y e d O u t > < / a : V a l u e > < / a : K e y V a l u e O f D i a g r a m O b j e c t K e y a n y T y p e z b w N T n L X > < a : K e y V a l u e O f D i a g r a m O b j e c t K e y a n y T y p e z b w N T n L X > < a : K e y > < K e y > C o l u m n s \ T y p e < / K e y > < / a : K e y > < a : V a l u e   i : t y p e = " M e a s u r e G r i d N o d e V i e w S t a t e " > < C o l u m n > 9 < / C o l u m n > < L a y e d O u t > t r u e < / L a y e d O u t > < / a : V a l u e > < / a : K e y V a l u e O f D i a g r a m O b j e c t K e y a n y T y p e z b w N T n L X > < a : K e y V a l u e O f D i a g r a m O b j e c t K e y a n y T y p e z b w N T n L X > < a : K e y > < K e y > C o l u m n s \ I n v o i c e s < / K e y > < / a : K e y > < a : V a l u e   i : t y p e = " M e a s u r e G r i d N o d e V i e w S t a t e " > < C o l u m n > 1 0 < / C o l u m n > < L a y e d O u t > t r u e < / L a y e d O u t > < / a : V a l u e > < / a : K e y V a l u e O f D i a g r a m O b j e c t K e y a n y T y p e z b w N T n L X > < a : K e y V a l u e O f D i a g r a m O b j e c t K e y a n y T y p e z b w N T n L X > < a : K e y > < K e y > C o l u m n s \ P a y m e n t s < / K e y > < / a : K e y > < a : V a l u e   i : t y p e = " M e a s u r e G r i d N o d e V i e w S t a t e " > < C o l u m n > 1 1 < / C o l u m n > < L a y e d O u t > t r u e < / L a y e d O u t > < / a : V a l u e > < / a : K e y V a l u e O f D i a g r a m O b j e c t K e y a n y T y p e z b w N T n L X > < a : K e y V a l u e O f D i a g r a m O b j e c t K e y a n y T y p e z b w N T n L X > < a : K e y > < K e y > C o l u m n s \ B a l a n c e < / K e y > < / a : K e y > < a : V a l u e   i : t y p e = " M e a s u r e G r i d N o d e V i e w S t a t e " > < C o l u m n > 1 2 < / C o l u m n > < L a y e d O u t > t r u e < / L a y e d O u t > < / a : V a l u e > < / a : K e y V a l u e O f D i a g r a m O b j e c t K e y a n y T y p e z b w N T n L X > < a : K e y V a l u e O f D i a g r a m O b j e c t K e y a n y T y p e z b w N T n L X > < a : K e y > < K e y > L i n k s \ & l t ; C o l u m n s \ S u m   o f   I n v o i c e s & g t ; - & l t ; M e a s u r e s \ I n v o i c e s & g t ; < / K e y > < / a : K e y > < a : V a l u e   i : t y p e = " M e a s u r e G r i d V i e w S t a t e I D i a g r a m L i n k " / > < / a : K e y V a l u e O f D i a g r a m O b j e c t K e y a n y T y p e z b w N T n L X > < a : K e y V a l u e O f D i a g r a m O b j e c t K e y a n y T y p e z b w N T n L X > < a : K e y > < K e y > L i n k s \ & l t ; C o l u m n s \ S u m   o f   I n v o i c e s & g t ; - & l t ; M e a s u r e s \ I n v o i c e s & g t ; \ C O L U M N < / K e y > < / a : K e y > < a : V a l u e   i : t y p e = " M e a s u r e G r i d V i e w S t a t e I D i a g r a m L i n k E n d p o i n t " / > < / a : K e y V a l u e O f D i a g r a m O b j e c t K e y a n y T y p e z b w N T n L X > < a : K e y V a l u e O f D i a g r a m O b j e c t K e y a n y T y p e z b w N T n L X > < a : K e y > < K e y > L i n k s \ & l t ; C o l u m n s \ S u m   o f   I n v o i c e s & g t ; - & l t ; M e a s u r e s \ I n v o i c e s & g t ; \ M E A S U R E < / K e y > < / a : K e y > < a : V a l u e   i : t y p e = " M e a s u r e G r i d V i e w S t a t e I D i a g r a m L i n k E n d p o i n t " / > < / a : K e y V a l u e O f D i a g r a m O b j e c t K e y a n y T y p e z b w N T n L X > < a : K e y V a l u e O f D i a g r a m O b j e c t K e y a n y T y p e z b w N T n L X > < a : K e y > < K e y > L i n k s \ & l t ; C o l u m n s \ S u m   o f   P a y m e n t s & g t ; - & l t ; M e a s u r e s \ P a y m e n t s & g t ; < / K e y > < / a : K e y > < a : V a l u e   i : t y p e = " M e a s u r e G r i d V i e w S t a t e I D i a g r a m L i n k " / > < / a : K e y V a l u e O f D i a g r a m O b j e c t K e y a n y T y p e z b w N T n L X > < a : K e y V a l u e O f D i a g r a m O b j e c t K e y a n y T y p e z b w N T n L X > < a : K e y > < K e y > L i n k s \ & l t ; C o l u m n s \ S u m   o f   P a y m e n t s & g t ; - & l t ; M e a s u r e s \ P a y m e n t s & g t ; \ C O L U M N < / K e y > < / a : K e y > < a : V a l u e   i : t y p e = " M e a s u r e G r i d V i e w S t a t e I D i a g r a m L i n k E n d p o i n t " / > < / a : K e y V a l u e O f D i a g r a m O b j e c t K e y a n y T y p e z b w N T n L X > < a : K e y V a l u e O f D i a g r a m O b j e c t K e y a n y T y p e z b w N T n L X > < a : K e y > < K e y > L i n k s \ & l t ; C o l u m n s \ S u m   o f   P a y m e n t s & g t ; - & l t ; M e a s u r e s \ P a y m e n t s & g t ; \ M E A S U R E < / K e y > < / a : K e y > < a : V a l u e   i : t y p e = " M e a s u r e G r i d V i e w S t a t e I D i a g r a m L i n k E n d p o i n t " / > < / a : K e y V a l u e O f D i a g r a m O b j e c t K e y a n y T y p e z b w N T n L X > < a : K e y V a l u e O f D i a g r a m O b j e c t K e y a n y T y p e z b w N T n L X > < a : K e y > < K e y > L i n k s \ & l t ; C o l u m n s \ S u m   o f   B a l a n c e & g t ; - & l t ; M e a s u r e s \ B a l a n c e & g t ; < / K e y > < / a : K e y > < a : V a l u e   i : t y p e = " M e a s u r e G r i d V i e w S t a t e I D i a g r a m L i n k " / > < / a : K e y V a l u e O f D i a g r a m O b j e c t K e y a n y T y p e z b w N T n L X > < a : K e y V a l u e O f D i a g r a m O b j e c t K e y a n y T y p e z b w N T n L X > < a : K e y > < K e y > L i n k s \ & l t ; C o l u m n s \ S u m   o f   B a l a n c e & g t ; - & l t ; M e a s u r e s \ B a l a n c e & g t ; \ C O L U M N < / K e y > < / a : K e y > < a : V a l u e   i : t y p e = " M e a s u r e G r i d V i e w S t a t e I D i a g r a m L i n k E n d p o i n t " / > < / a : K e y V a l u e O f D i a g r a m O b j e c t K e y a n y T y p e z b w N T n L X > < a : K e y V a l u e O f D i a g r a m O b j e c t K e y a n y T y p e z b w N T n L X > < a : K e y > < K e y > L i n k s \ & l t ; C o l u m n s \ S u m   o f   B a l a n c e & g t ; - & l t ; M e a s u r e s \ B a l a n c e & g t ; \ M E A S U R E < / K e y > < / a : K e y > < a : V a l u e   i : t y p e = " M e a s u r e G r i d V i e w S t a t e I D i a g r a m L i n k E n d p o i n t " / > < / a : K e y V a l u e O f D i a g r a m O b j e c t K e y a n y T y p e z b w N T n L X > < / V i e w S t a t e s > < / D i a g r a m M a n a g e r . S e r i a l i z a b l e D i a g r a m > < / A r r a y O f D i a g r a m M a n a g e r . S e r i a l i z a b l e D i a g r a m > ] ] > < / C u s t o m C o n t e n t > < / G e m i n i > 
</file>

<file path=customXml/item16.xml>��< ? x m l   v e r s i o n = " 1 . 0 "   e n c o d i n g = " U T F - 1 6 " ? > < G e m i n i   x m l n s = " h t t p : / / g e m i n i / p i v o t c u s t o m i z a t i o n / T a b l e X M L _ C o m m i s s i o n " > < C u s t o m C o n t e n t > < ! [ C D A T A [ < T a b l e W i d g e t G r i d S e r i a l i z a t i o n   x m l n s : x s i = " h t t p : / / w w w . w 3 . o r g / 2 0 0 1 / X M L S c h e m a - i n s t a n c e "   x m l n s : x s d = " h t t p : / / w w w . w 3 . o r g / 2 0 0 1 / X M L S c h e m a " > < C o l u m n S u g g e s t e d T y p e   / > < C o l u m n F o r m a t   / > < C o l u m n A c c u r a c y   / > < C o l u m n C u r r e n c y S y m b o l   / > < C o l u m n P o s i t i v e P a t t e r n   / > < C o l u m n N e g a t i v e P a t t e r n   / > < C o l u m n W i d t h s > < i t e m > < k e y > < s t r i n g > N a m e < / s t r i n g > < / k e y > < v a l u e > < i n t > 7 7 < / i n t > < / v a l u e > < / i t e m > < i t e m > < k e y > < s t r i n g > M o n t h l y   S a l e s < / s t r i n g > < / k e y > < v a l u e > < i n t > 1 3 0 < / i n t > < / v a l u e > < / i t e m > < i t e m > < k e y > < s t r i n g > C o m m i s s i o n   R a t e < / s t r i n g > < / k e y > < v a l u e > < i n t > 1 5 2 < / i n t > < / v a l u e > < / i t e m > < i t e m > < k e y > < s t r i n g > C o m m i s s i o n < / s t r i n g > < / k e y > < v a l u e > < i n t > 1 1 8 < / i n t > < / v a l u e > < / i t e m > < i t e m > < k e y > < s t r i n g > R a n k < / s t r i n g > < / k e y > < v a l u e > < i n t > 7 1 < / i n t > < / v a l u e > < / i t e m > < / C o l u m n W i d t h s > < C o l u m n D i s p l a y I n d e x > < i t e m > < k e y > < s t r i n g > N a m e < / s t r i n g > < / k e y > < v a l u e > < i n t > 0 < / i n t > < / v a l u e > < / i t e m > < i t e m > < k e y > < s t r i n g > M o n t h l y   S a l e s < / s t r i n g > < / k e y > < v a l u e > < i n t > 1 < / i n t > < / v a l u e > < / i t e m > < i t e m > < k e y > < s t r i n g > C o m m i s s i o n   R a t e < / s t r i n g > < / k e y > < v a l u e > < i n t > 2 < / i n t > < / v a l u e > < / i t e m > < i t e m > < k e y > < s t r i n g > C o m m i s s i o n < / s t r i n g > < / k e y > < v a l u e > < i n t > 3 < / i n t > < / v a l u e > < / i t e m > < i t e m > < k e y > < s t r i n g > R a n k < / s t r i n g > < / k e y > < v a l u e > < i n t > 4 < / i n t > < / v a l u e > < / i t e m > < / C o l u m n D i s p l a y I n d e x > < C o l u m n F r o z e n   / > < C o l u m n C h e c k e d   / > < C o l u m n F i l t e r   / > < S e l e c t i o n F i l t e r   / > < F i l t e r P a r a m e t e r s   / > < I s S o r t D e s c e n d i n g > f a l s e < / I s S o r t D e s c e n d i n g > < / T a b l e W i d g e t G r i d S e r i a l i z a t i o n > ] ] > < / C u s t o m C o n t e n t > < / G e m i n i > 
</file>

<file path=customXml/item17.xml>��< ? x m l   v e r s i o n = " 1 . 0 "   e n c o d i n g = " U T F - 1 6 " ? > < G e m i n i   x m l n s = " h t t p : / / g e m i n i / p i v o t c u s t o m i z a t i o n / S h o w I m p l i c i t M e a s u r e s " > < C u s t o m C o n t e n t > < ! [ C D A T A [ F a l s e ] ] > < / C u s t o m C o n t e n t > < / G e m i n i > 
</file>

<file path=customXml/item18.xml>��< ? x m l   v e r s i o n = " 1 . 0 "   e n c o d i n g = " U T F - 1 6 " ? > < G e m i n i   x m l n s = " h t t p : / / g e m i n i / p i v o t c u s t o m i z a t i o n / P o w e r P i v o t V e r s i o n " > < C u s t o m C o n t e n t > < ! [ C D A T A [ 2 0 1 5 . 1 3 0 . 8 0 0 . 8 6 9 ] ] > < / C u s t o m C o n t e n t > < / G e m i n i > 
</file>

<file path=customXml/item19.xml>��< ? x m l   v e r s i o n = " 1 . 0 "   e n c o d i n g = " u t f - 1 6 " ? > < D a t a M a s h u p   x m l n s = " h t t p : / / s c h e m a s . m i c r o s o f t . c o m / D a t a M a s h u p " > A A A A A L w E A A B Q S w M E F A A C A A g A j H A m T s H S d h i n A A A A + A A A A B I A H A B D b 2 5 m a W c v U G F j a 2 F n Z S 5 4 b W w g o h g A K K A U A A A A A A A A A A A A A A A A A A A A A A A A A A A A h Y 9 B D o I w F E S v Q r q n r V U M I Z + y c C u J C d G 4 b U q F R i i G F s v d X H g k r y C J o u 5 c z u R N 8 u Z x u 0 M 2 t k 1 w V b 3 V n U n R A l M U K C O 7 U p s q R Y M 7 h T H K O O y E P I t K B R N s b D J a n a L a u U t C i P c e + y X u + o o w S h f k m G 8 L W a t W h N p Y J 4 x U 6 L M q / 6 8 Q h 8 N L h j O 8 X u G I x R G O Y g Z k r i H X 5 o u w y R h T I D 8 l b I b G D b 3 i y o T 7 A s g c g b x f 8 C d Q S w M E F A A C A A g A j H A m 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x w J k 4 R 0 U 1 m s w E A A E s K A A A T A B w A R m 9 y b X V s Y X M v U 2 V j d G l v b j E u b S C i G A A o o B Q A A A A A A A A A A A A A A A A A A A A A A A A A A A D t l F t L w z A U g N 8 H + w + h v n R Q h o r I U P Y w 2 4 n z w n S t i K x D s u 5 o 6 9 J k J K d S G f 3 v J r Z u 6 m A v i q i s L 4 F z y f l O + K i C C B P B i V + e O 4 f 1 W r 2 m Y i p h Q r a s 3 e 2 d f Y u 0 C Q O s 1 4 j + f J H J C H S k m 0 f A m j d C T s d C T O 3 j h E H T F R y B o 7 I t 9 y C 8 V i B V e A q c J / c g y U V 0 B B B 6 o K Y o Z m E 3 B x k l C o j p U 6 E b 0 x n q o r 3 w R q T A F X G Z w D j h D 8 2 c q d x q O I R n j D k E Z Q Y N p y Q p 4 e 7 8 G A A N Y k k 2 H / Y Q 0 n Y J 7 p w l f N K 2 y p J R M f Q o 0 t G i / V K K V K B e 8 w T o R L O a S w I 6 1 n t U m S p u f 5 i 0 H K + h + Y N u D 5 5 n s O w N J O X q X s j U F S x L u U m a G 1 a G O f O 5 5 X W C r q W 3 0 j V k Q h E K h 8 w t w 0 / 8 s + s t n e l x 3 N 9 r m j t e U 2 7 / v D 9 4 a 0 D I 8 T V 6 F d w S v 3 / u r d Z f D n r u Y g D P 0 j H I o l g u M I B U P G m k P s b 6 7 U v e d 6 / g A 9 N O V G H 7 0 7 7 O R 9 A F 2 n u a a n 7 R q N c S v n 7 o q n X E 3 m 1 8 y b z H y r z Q E 1 G W m u Q / s M 8 h w y r d Y c y P K K N S t Q 3 X a O P l j 3 j Z + u 1 O t t Y 4 2 f p W J 1 s b J 3 + J k 3 / h X 7 n x 8 t 9 7 + Q J Q S w E C L Q A U A A I A C A C M c C Z O w d J 2 G K c A A A D 4 A A A A E g A A A A A A A A A A A A A A A A A A A A A A Q 2 9 u Z m l n L 1 B h Y 2 t h Z 2 U u e G 1 s U E s B A i 0 A F A A C A A g A j H A m T g / K 6 a u k A A A A 6 Q A A A B M A A A A A A A A A A A A A A A A A 8 w A A A F t D b 2 5 0 Z W 5 0 X 1 R 5 c G V z X S 5 4 b W x Q S w E C L Q A U A A I A C A C M c C Z O E d F N Z r M B A A B L C g A A E w A A A A A A A A A A A A A A A A D k A Q A A R m 9 y b X V s Y X M v U 2 V j d G l v b j E u b V B L B Q Y A A A A A A w A D A M I A A A D k 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7 v K Q A A A A A A A M 0 p 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y M D E 2 P C 9 J d G V t U G F 0 a D 4 8 L 0 l 0 Z W 1 M b 2 N h d G l v b j 4 8 U 3 R h Y m x l R W 5 0 c m l l c z 4 8 R W 5 0 c n k g V H l w Z T 0 i S X N Q c m l 2 Y X R l I i B W Y W x 1 Z T 0 i b D A i I C 8 + P E V u d H J 5 I F R 5 c G U 9 I k J 1 Z m Z l c k 5 l e H R S Z W Z y Z X N o I i B W Y W x 1 Z T 0 i b D E i I C 8 + P E V u d H J 5 I F R 5 c G U 9 I k Z p b G x F b m F i b G V k I i B W Y W x 1 Z T 0 i b D E i I C 8 + P E V u d H J 5 I F R 5 c G U 9 I k Z p b G x U b 0 R h d G F N b 2 R l b E V u Y W J s Z W Q i I F Z h b H V l P S J s M C I g L z 4 8 R W 5 0 c n k g V H l w Z T 0 i U m V z d W x 0 V H l w Z S I g V m F s d W U 9 I n N F e G N l c H R p b 2 4 i I C 8 + P E V u d H J 5 I F R 5 c G U 9 I k 5 h b W V V c G R h d G V k Q W Z 0 Z X J G a W x s I i B W Y W x 1 Z T 0 i b D A i I C 8 + P E V u d H J 5 I F R 5 c G U 9 I k Z p b G x F c n J v c k N v Z G U i I F Z h b H V l P S J z V W 5 r b m 9 3 b i I g L z 4 8 R W 5 0 c n k g V H l w Z T 0 i R m l s b E N v b H V t b k 5 h b W V z I i B W Y W x 1 Z T 0 i c 1 s m c X V v d D t J d G V t I F N L V S M m c X V v d D s s J n F 1 b 3 Q 7 Q 0 9 M T 1 I m c X V v d D s s J n F 1 b 3 Q 7 U V R Z I F N P T E Q m c X V v d D s s J n F 1 b 3 Q 7 U F J J Q 0 U m c X V v d D t d I i A v P j x F b n R y e S B U e X B l P S J G a W x s Q 2 9 s d W 1 u V H l w Z X M i I F Z h b H V l P S J z Q X d Z R E J R P T 0 i I C 8 + P E V u d H J 5 I F R 5 c G U 9 I k Z p b G x F c n J v c k N v d W 5 0 I i B W Y W x 1 Z T 0 i b D A i I C 8 + P E V u d H J 5 I F R 5 c G U 9 I k Z p b G x D b 3 V u d C I g V m F s d W U 9 I m w 0 M D E i I C 8 + P E V u d H J 5 I F R 5 c G U 9 I k Z p b G x T d G F 0 d X M i I F Z h b H V l P S J z Q 2 9 t c G x l d G U i I C 8 + P E V u d H J 5 I F R 5 c G U 9 I k Z p b G x U Y X J n Z X Q i I F Z h b H V l P S J z X z I w M T Y i I C 8 + P E V u d H J 5 I F R 5 c G U 9 I k Z p b G x l Z E N v b X B s Z X R l U m V z d W x 0 V G 9 X b 3 J r c 2 h l Z X Q i I F Z h b H V l P S J s M S I g L z 4 8 R W 5 0 c n k g V H l w Z T 0 i Q W R k Z W R U b 0 R h d G F N b 2 R l b C I g V m F s d W U 9 I m w w I i A v P j x F b n R y e S B U e X B l P S J S Z W N v d m V y e V R h c m d l d F N o Z W V 0 I i B W Y W x 1 Z T 0 i c 1 B y b 2 p l Y 3 Q g M S I g L z 4 8 R W 5 0 c n k g V H l w Z T 0 i U m V j b 3 Z l c n l U Y X J n Z X R D b 2 x 1 b W 4 i I F Z h b H V l P S J s M S I g L z 4 8 R W 5 0 c n k g V H l w Z T 0 i U m V j b 3 Z l c n l U Y X J n Z X R S b 3 c i I F Z h b H V l P S J s O S I g L z 4 8 R W 5 0 c n k g V H l w Z T 0 i U m V s Y X R p b 2 5 z a G l w S W 5 m b 0 N v b n R h a W 5 l c i I g V m F s d W U 9 I n N 7 J n F 1 b 3 Q 7 Y 2 9 s d W 1 u Q 2 9 1 b n Q m c X V v d D s 6 N C w m c X V v d D t r Z X l D b 2 x 1 b W 5 O Y W 1 l c y Z x d W 9 0 O z p b X S w m c X V v d D t x d W V y e V J l b G F 0 a W 9 u c 2 h p c H M m c X V v d D s 6 W 1 0 s J n F 1 b 3 Q 7 Y 2 9 s d W 1 u S W R l b n R p d G l l c y Z x d W 9 0 O z p b J n F 1 b 3 Q 7 U 2 V j d G l v b j E v M j A x N i 9 D a G F u Z 2 V k I F R 5 c G U u e 0 l 0 Z W 0 g U 0 t V I y w x f S Z x d W 9 0 O y w m c X V v d D t T Z W N 0 a W 9 u M S 8 y M D E 2 L 0 N o Y W 5 n Z W Q g V H l w Z S 5 7 Q 0 9 M T 1 I s M n 0 m c X V v d D s s J n F 1 b 3 Q 7 U 2 V j d G l v b j E v M j A x N i 9 D a G F u Z 2 V k I F R 5 c G U u e 1 F U W S B T T 0 x E L D N 9 J n F 1 b 3 Q 7 L C Z x d W 9 0 O 1 N l Y 3 R p b 2 4 x L z I w M T Y v Q 2 h h b m d l Z C B U e X B l L n t Q U k l D R S w 0 f S Z x d W 9 0 O 1 0 s J n F 1 b 3 Q 7 Q 2 9 s d W 1 u Q 2 9 1 b n Q m c X V v d D s 6 N C w m c X V v d D t L Z X l D b 2 x 1 b W 5 O Y W 1 l c y Z x d W 9 0 O z p b X S w m c X V v d D t D b 2 x 1 b W 5 J Z G V u d G l 0 a W V z J n F 1 b 3 Q 7 O l s m c X V v d D t T Z W N 0 a W 9 u M S 8 y M D E 2 L 0 N o Y W 5 n Z W Q g V H l w Z S 5 7 S X R l b S B T S 1 U j L D F 9 J n F 1 b 3 Q 7 L C Z x d W 9 0 O 1 N l Y 3 R p b 2 4 x L z I w M T Y v Q 2 h h b m d l Z C B U e X B l L n t D T 0 x P U i w y f S Z x d W 9 0 O y w m c X V v d D t T Z W N 0 a W 9 u M S 8 y M D E 2 L 0 N o Y W 5 n Z W Q g V H l w Z S 5 7 U V R Z I F N P T E Q s M 3 0 m c X V v d D s s J n F 1 b 3 Q 7 U 2 V j d G l v b j E v M j A x N i 9 D a G F u Z 2 V k I F R 5 c G U u e 1 B S S U N F L D R 9 J n F 1 b 3 Q 7 X S w m c X V v d D t S Z W x h d G l v b n N o a X B J b m Z v J n F 1 b 3 Q 7 O l t d f S I g L z 4 8 R W 5 0 c n k g V H l w Z T 0 i R m l s b E x h c 3 R V c G R h d G V k I i B W Y W x 1 Z T 0 i Z D I w M T Y t M T E t M T B U M T c 6 N D I 6 M j I u O D E 0 M T Q y O F o i I C 8 + P C 9 T d G F i b G V F b n R y a W V z P j w v S X R l b T 4 8 S X R l b T 4 8 S X R l b U x v Y 2 F 0 a W 9 u P j x J d G V t V H l w Z T 5 G b 3 J t d W x h P C 9 J d G V t V H l w Z T 4 8 S X R l b V B h d G g + U 2 V j d G l v b j E v M j A x N i 9 T b 3 V y Y 2 U 8 L 0 l 0 Z W 1 Q Y X R o P j w v S X R l b U x v Y 2 F 0 a W 9 u P j x T d G F i b G V F b n R y a W V z I C 8 + P C 9 J d G V t P j x J d G V t P j x J d G V t T G 9 j Y X R p b 2 4 + P E l 0 Z W 1 U e X B l P k Z v c m 1 1 b G E 8 L 0 l 0 Z W 1 U e X B l P j x J d G V t U G F 0 a D 5 T Z W N 0 a W 9 u M S 8 y M D E 2 L z I w M T Z f U 2 h l Z X Q 8 L 0 l 0 Z W 1 Q Y X R o P j w v S X R l b U x v Y 2 F 0 a W 9 u P j x T d G F i b G V F b n R y a W V z I C 8 + P C 9 J d G V t P j x J d G V t P j x J d G V t T G 9 j Y X R p b 2 4 + P E l 0 Z W 1 U e X B l P k Z v c m 1 1 b G E 8 L 0 l 0 Z W 1 U e X B l P j x J d G V t U G F 0 a D 5 T Z W N 0 a W 9 u M S 8 y M D E 2 L 1 B y b 2 1 v d G V k J T I w S G V h Z G V y c z w v S X R l b V B h d G g + P C 9 J d G V t T G 9 j Y X R p b 2 4 + P F N 0 Y W J s Z U V u d H J p Z X M g L z 4 8 L 0 l 0 Z W 0 + P E l 0 Z W 0 + P E l 0 Z W 1 M b 2 N h d G l v b j 4 8 S X R l b V R 5 c G U + R m 9 y b X V s Y T w v S X R l b V R 5 c G U + P E l 0 Z W 1 Q Y X R o P l N l Y 3 R p b 2 4 x L z I w M T Y v Q 2 h h b m d l Z C U y M F R 5 c G U 8 L 0 l 0 Z W 1 Q Y X R o P j w v S X R l b U x v Y 2 F 0 a W 9 u P j x T d G F i b G V F b n R y a W V z I C 8 + P C 9 J d G V t P j x J d G V t P j x J d G V t T G 9 j Y X R p b 2 4 + P E l 0 Z W 1 U e X B l P k Z v c m 1 1 b G E 8 L 0 l 0 Z W 1 U e X B l P j x J d G V t U G F 0 a D 5 T Z W N 0 a W 9 u M S 8 y M D E 2 L 1 J l b W 9 2 Z W Q l M j B P d G h l c i U y M E N v b H V t b n M 8 L 0 l 0 Z W 1 Q Y X R o P j w v S X R l b U x v Y 2 F 0 a W 9 u P j x T d G F i b G V F b n R y a W V z I C 8 + P C 9 J d G V t P j x J d G V t P j x J d G V t T G 9 j Y X R p b 2 4 + P E l 0 Z W 1 U e X B l P k Z v c m 1 1 b G E 8 L 0 l 0 Z W 1 U e X B l P j x J d G V t U G F 0 a D 5 T Z W N 0 a W 9 u M S 8 y M D E 2 J T I w K D I p P C 9 J d G V t U G F 0 a D 4 8 L 0 l 0 Z W 1 M b 2 N h d G l v b j 4 8 U 3 R h Y m x l R W 5 0 c m l l c z 4 8 R W 5 0 c n k g V H l w Z T 0 i S X N Q c m l 2 Y X R l I i B W Y W x 1 Z T 0 i b D A i I C 8 + P E V u d H J 5 I F R 5 c G U 9 I k 5 h d m l n Y X R p b 2 5 T d G V w T m F t Z S I g V m F s d W U 9 I n N O Y X Z p Z 2 F 0 a W 9 u 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0 V 4 Y 2 V w d G l v b i I g L z 4 8 R W 5 0 c n k g V H l w Z T 0 i T m F t Z V V w Z G F 0 Z W R B Z n R l c k Z p b G w i I F Z h b H V l P S J s M C I g L z 4 8 R W 5 0 c n k g V H l w Z T 0 i R m l s b G V k Q 2 9 t c G x l d G V S Z X N 1 b H R U b 1 d v c m t z a G V l d C I g V m F s d W U 9 I m w x I i A v P j x F b n R y e S B U e X B l P S J S Z W N v d m V y e V R h c m d l d F N o Z W V 0 I i B W Y W x 1 Z T 0 i c 1 B y b 2 p l Y 3 Q g M S I g L z 4 8 R W 5 0 c n k g V H l w Z T 0 i U m V j b 3 Z l c n l U Y X J n Z X R D b 2 x 1 b W 4 i I F Z h b H V l P S J s M S I g L z 4 8 R W 5 0 c n k g V H l w Z T 0 i U m V j b 3 Z l c n l U Y X J n Z X R S b 3 c i I F Z h b H V l P S J s O S I g L z 4 8 R W 5 0 c n k g V H l w Z T 0 i Q W R k Z W R U b 0 R h d G F N b 2 R l b C I g V m F s d W U 9 I m w w I i A v P j x F b n R y e S B U e X B l P S J G a W x s Q 2 9 1 b n Q i I F Z h b H V l P S J s N D A x I i A v P j x F b n R y e S B U e X B l P S J G a W x s R X J y b 3 J D b 2 R l I i B W Y W x 1 Z T 0 i c 1 V u a 2 5 v d 2 4 i I C 8 + P E V u d H J 5 I F R 5 c G U 9 I k Z p b G x F c n J v c k N v d W 5 0 I i B W Y W x 1 Z T 0 i b D A i I C 8 + P E V u d H J 5 I F R 5 c G U 9 I k Z p b G x M Y X N 0 V X B k Y X R l Z C I g V m F s d W U 9 I m Q y M D E 5 L T A x L T A 2 V D A w O j U y O j M 0 L j Y x M j c w N T F a I i A v P j x F b n R y e S B U e X B l P S J G a W x s Q 2 9 s d W 1 u V H l w Z X M i I F Z h b H V l P S J z Q X d Z R E J R P T 0 i I C 8 + P E V u d H J 5 I F R 5 c G U 9 I k Z p b G x D b 2 x 1 b W 5 O Y W 1 l c y I g V m F s d W U 9 I n N b J n F 1 b 3 Q 7 S X R l b S B T S 1 U j J n F 1 b 3 Q 7 L C Z x d W 9 0 O 0 N P T E 9 S J n F 1 b 3 Q 7 L C Z x d W 9 0 O 1 F U W S B T T 0 x E J n F 1 b 3 Q 7 L C Z x d W 9 0 O 1 B S S U N F J n F 1 b 3 Q 7 X S I g L z 4 8 R W 5 0 c n k g V H l w Z T 0 i R m l s b F N 0 Y X R 1 c y I g V m F s d W U 9 I n N D b 2 1 w b G V 0 Z S I g L z 4 8 R W 5 0 c n k g V H l w Z T 0 i U m V s Y X R p b 2 5 z a G l w S W 5 m b 0 N v b n R h a W 5 l c i I g V m F s d W U 9 I n N 7 J n F 1 b 3 Q 7 Y 2 9 s d W 1 u Q 2 9 1 b n Q m c X V v d D s 6 N C w m c X V v d D t r Z X l D b 2 x 1 b W 5 O Y W 1 l c y Z x d W 9 0 O z p b X S w m c X V v d D t x d W V y e V J l b G F 0 a W 9 u c 2 h p c H M m c X V v d D s 6 W 1 0 s J n F 1 b 3 Q 7 Y 2 9 s d W 1 u S W R l b n R p d G l l c y Z x d W 9 0 O z p b J n F 1 b 3 Q 7 U 2 V j d G l v b j E v M j A x N i A o M i k v Q 2 h h b m d l Z C B U e X B l L n t J d G V t I F N L V S M s M X 0 m c X V v d D s s J n F 1 b 3 Q 7 U 2 V j d G l v b j E v M j A x N i A o M i k v Q 2 h h b m d l Z C B U e X B l L n t D T 0 x P U i w y f S Z x d W 9 0 O y w m c X V v d D t T Z W N 0 a W 9 u M S 8 y M D E 2 I C g y K S 9 D a G F u Z 2 V k I F R 5 c G U u e 1 F U W S B T T 0 x E L D N 9 J n F 1 b 3 Q 7 L C Z x d W 9 0 O 1 N l Y 3 R p b 2 4 x L z I w M T Y g K D I p L 0 N o Y W 5 n Z W Q g V H l w Z S 5 7 U F J J Q 0 U s N H 0 m c X V v d D t d L C Z x d W 9 0 O 0 N v b H V t b k N v d W 5 0 J n F 1 b 3 Q 7 O j Q s J n F 1 b 3 Q 7 S 2 V 5 Q 2 9 s d W 1 u T m F t Z X M m c X V v d D s 6 W 1 0 s J n F 1 b 3 Q 7 Q 2 9 s d W 1 u S W R l b n R p d G l l c y Z x d W 9 0 O z p b J n F 1 b 3 Q 7 U 2 V j d G l v b j E v M j A x N i A o M i k v Q 2 h h b m d l Z C B U e X B l L n t J d G V t I F N L V S M s M X 0 m c X V v d D s s J n F 1 b 3 Q 7 U 2 V j d G l v b j E v M j A x N i A o M i k v Q 2 h h b m d l Z C B U e X B l L n t D T 0 x P U i w y f S Z x d W 9 0 O y w m c X V v d D t T Z W N 0 a W 9 u M S 8 y M D E 2 I C g y K S 9 D a G F u Z 2 V k I F R 5 c G U u e 1 F U W S B T T 0 x E L D N 9 J n F 1 b 3 Q 7 L C Z x d W 9 0 O 1 N l Y 3 R p b 2 4 x L z I w M T Y g K D I p L 0 N o Y W 5 n Z W Q g V H l w Z S 5 7 U F J J Q 0 U s N H 0 m c X V v d D t d L C Z x d W 9 0 O 1 J l b G F 0 a W 9 u c 2 h p c E l u Z m 8 m c X V v d D s 6 W 1 1 9 I i A v P j w v U 3 R h Y m x l R W 5 0 c m l l c z 4 8 L 0 l 0 Z W 0 + P E l 0 Z W 0 + P E l 0 Z W 1 M b 2 N h d G l v b j 4 8 S X R l b V R 5 c G U + R m 9 y b X V s Y T w v S X R l b V R 5 c G U + P E l 0 Z W 1 Q Y X R o P l N l Y 3 R p b 2 4 x L z I w M T Y l M j A o M i k v U 2 9 1 c m N l P C 9 J d G V t U G F 0 a D 4 8 L 0 l 0 Z W 1 M b 2 N h d G l v b j 4 8 U 3 R h Y m x l R W 5 0 c m l l c y A v P j w v S X R l b T 4 8 S X R l b T 4 8 S X R l b U x v Y 2 F 0 a W 9 u P j x J d G V t V H l w Z T 5 G b 3 J t d W x h P C 9 J d G V t V H l w Z T 4 8 S X R l b V B h d G g + U 2 V j d G l v b j E v M j A x N i U y M C g y K S 8 y M D E 2 X 1 N o Z W V 0 P C 9 J d G V t U G F 0 a D 4 8 L 0 l 0 Z W 1 M b 2 N h d G l v b j 4 8 U 3 R h Y m x l R W 5 0 c m l l c y A v P j w v S X R l b T 4 8 S X R l b T 4 8 S X R l b U x v Y 2 F 0 a W 9 u P j x J d G V t V H l w Z T 5 G b 3 J t d W x h P C 9 J d G V t V H l w Z T 4 8 S X R l b V B h d G g + U 2 V j d G l v b j E v M j A x N i U y M C g y K S 9 Q c m 9 t b 3 R l Z C U y M E h l Y W R l c n M 8 L 0 l 0 Z W 1 Q Y X R o P j w v S X R l b U x v Y 2 F 0 a W 9 u P j x T d G F i b G V F b n R y a W V z I C 8 + P C 9 J d G V t P j x J d G V t P j x J d G V t T G 9 j Y X R p b 2 4 + P E l 0 Z W 1 U e X B l P k Z v c m 1 1 b G E 8 L 0 l 0 Z W 1 U e X B l P j x J d G V t U G F 0 a D 5 T Z W N 0 a W 9 u M S 8 y M D E 2 J T I w K D I p L 0 N o Y W 5 n Z W Q l M j B U e X B l P C 9 J d G V t U G F 0 a D 4 8 L 0 l 0 Z W 1 M b 2 N h d G l v b j 4 8 U 3 R h Y m x l R W 5 0 c m l l c y A v P j w v S X R l b T 4 8 S X R l b T 4 8 S X R l b U x v Y 2 F 0 a W 9 u P j x J d G V t V H l w Z T 5 G b 3 J t d W x h P C 9 J d G V t V H l w Z T 4 8 S X R l b V B h d G g + U 2 V j d G l v b j E v M j A x N i U y M C g y K S 9 S Z W 1 v d m V k J T I w T 3 R o Z X I l M j B D b 2 x 1 b W 5 z P C 9 J d G V t U G F 0 a D 4 8 L 0 l 0 Z W 1 M b 2 N h d G l v b j 4 8 U 3 R h Y m x l R W 5 0 c m l l c y A v P j w v S X R l b T 4 8 S X R l b T 4 8 S X R l b U x v Y 2 F 0 a W 9 u P j x J d G V t V H l w Z T 5 G b 3 J t d W x h P C 9 J d G V t V H l w Z T 4 8 S X R l b V B h d G g + U 2 V j d G l v b j E v M j A x O D 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C I g L z 4 8 R W 5 0 c n k g V H l w Z T 0 i T m F t Z V V w Z G F 0 Z W R B Z n R l c k Z p b G w i I F Z h b H V l P S J s M C I g L z 4 8 R W 5 0 c n k g V H l w Z T 0 i U m V z d W x 0 V H l w Z S I g V m F s d W U 9 I n N U Y W J s Z S I g L z 4 8 R W 5 0 c n k g V H l w Z T 0 i Q n V m Z m V y T m V 4 d F J l Z n J l c 2 g i I F Z h b H V l P S J s M S I g L z 4 8 R W 5 0 c n k g V H l w Z T 0 i R m l s b G V k Q 2 9 t c G x l d G V S Z X N 1 b H R U b 1 d v c m t z a G V l d C I g V m F s d W U 9 I m w x I i A v P j x F b n R y e S B U e X B l P S J S Z W N v d m V y e V R h c m d l d F N o Z W V 0 I i B W Y W x 1 Z T 0 i c 1 B y b 2 p l Y 3 Q g M S I g L z 4 8 R W 5 0 c n k g V H l w Z T 0 i U m V j b 3 Z l c n l U Y X J n Z X R D b 2 x 1 b W 4 i I F Z h b H V l P S J s M S I g L z 4 8 R W 5 0 c n k g V H l w Z T 0 i U m V j b 3 Z l c n l U Y X J n Z X R S b 3 c i I F Z h b H V l P S J s N y I g L z 4 8 R W 5 0 c n k g V H l w Z T 0 i Q W R k Z W R U b 0 R h d G F N b 2 R l b C I g V m F s d W U 9 I m w w I i A v P j x F b n R y e S B U e X B l P S J G a W x s Q 2 9 1 b n Q i I F Z h b H V l P S J s N D A x I i A v P j x F b n R y e S B U e X B l P S J G a W x s R X J y b 3 J D b 2 R l I i B W Y W x 1 Z T 0 i c 1 V u a 2 5 v d 2 4 i I C 8 + P E V u d H J 5 I F R 5 c G U 9 I k Z p b G x F c n J v c k N v d W 5 0 I i B W Y W x 1 Z T 0 i b D A i I C 8 + P E V u d H J 5 I F R 5 c G U 9 I k Z p b G x M Y X N 0 V X B k Y X R l Z C I g V m F s d W U 9 I m Q y M D E 5 L T A x L T A 2 V D I w O j Q 4 O j I w L j A w M T M 1 O D J a I i A v P j x F b n R y e S B U e X B l P S J G a W x s Q 2 9 s d W 1 u V H l w Z X M i I F Z h b H V l P S J z Q X d Z R E J R P T 0 i I C 8 + P E V u d H J 5 I F R 5 c G U 9 I k Z p b G x D b 2 x 1 b W 5 O Y W 1 l c y I g V m F s d W U 9 I n N b J n F 1 b 3 Q 7 S X R l b S B T S 1 U j J n F 1 b 3 Q 7 L C Z x d W 9 0 O 0 N P T E 9 S J n F 1 b 3 Q 7 L C Z x d W 9 0 O 1 F U W S B T T 0 x E J n F 1 b 3 Q 7 L C Z x d W 9 0 O 1 B S S U N F J n F 1 b 3 Q 7 X S I g L z 4 8 R W 5 0 c n k g V H l w Z T 0 i R m l s b F N 0 Y X R 1 c y I g V m F s d W U 9 I n N D b 2 1 w b G V 0 Z S I g L z 4 8 R W 5 0 c n k g V H l w Z T 0 i U m V s Y X R p b 2 5 z a G l w S W 5 m b 0 N v b n R h a W 5 l c i I g V m F s d W U 9 I n N 7 J n F 1 b 3 Q 7 Y 2 9 s d W 1 u Q 2 9 1 b n Q m c X V v d D s 6 N C w m c X V v d D t r Z X l D b 2 x 1 b W 5 O Y W 1 l c y Z x d W 9 0 O z p b X S w m c X V v d D t x d W V y e V J l b G F 0 a W 9 u c 2 h p c H M m c X V v d D s 6 W 1 0 s J n F 1 b 3 Q 7 Y 2 9 s d W 1 u S W R l b n R p d G l l c y Z x d W 9 0 O z p b J n F 1 b 3 Q 7 U 2 V j d G l v b j E v M j A x O C 9 D a G F u Z 2 V k I F R 5 c G U u e 0 l 0 Z W 0 g U 0 t V I y w x f S Z x d W 9 0 O y w m c X V v d D t T Z W N 0 a W 9 u M S 8 y M D E 4 L 0 N o Y W 5 n Z W Q g V H l w Z S 5 7 Q 0 9 M T 1 I s M n 0 m c X V v d D s s J n F 1 b 3 Q 7 U 2 V j d G l v b j E v M j A x O C 9 D a G F u Z 2 V k I F R 5 c G U u e 1 F U W S B T T 0 x E L D N 9 J n F 1 b 3 Q 7 L C Z x d W 9 0 O 1 N l Y 3 R p b 2 4 x L z I w M T g v Q 2 h h b m d l Z C B U e X B l L n t Q U k l D R S w 0 f S Z x d W 9 0 O 1 0 s J n F 1 b 3 Q 7 Q 2 9 s d W 1 u Q 2 9 1 b n Q m c X V v d D s 6 N C w m c X V v d D t L Z X l D b 2 x 1 b W 5 O Y W 1 l c y Z x d W 9 0 O z p b X S w m c X V v d D t D b 2 x 1 b W 5 J Z G V u d G l 0 a W V z J n F 1 b 3 Q 7 O l s m c X V v d D t T Z W N 0 a W 9 u M S 8 y M D E 4 L 0 N o Y W 5 n Z W Q g V H l w Z S 5 7 S X R l b S B T S 1 U j L D F 9 J n F 1 b 3 Q 7 L C Z x d W 9 0 O 1 N l Y 3 R p b 2 4 x L z I w M T g v Q 2 h h b m d l Z C B U e X B l L n t D T 0 x P U i w y f S Z x d W 9 0 O y w m c X V v d D t T Z W N 0 a W 9 u M S 8 y M D E 4 L 0 N o Y W 5 n Z W Q g V H l w Z S 5 7 U V R Z I F N P T E Q s M 3 0 m c X V v d D s s J n F 1 b 3 Q 7 U 2 V j d G l v b j E v M j A x O C 9 D a G F u Z 2 V k I F R 5 c G U u e 1 B S S U N F L D R 9 J n F 1 b 3 Q 7 X S w m c X V v d D t S Z W x h d G l v b n N o a X B J b m Z v J n F 1 b 3 Q 7 O l t d f S I g L z 4 8 L 1 N 0 Y W J s Z U V u d H J p Z X M + P C 9 J d G V t P j x J d G V t P j x J d G V t T G 9 j Y X R p b 2 4 + P E l 0 Z W 1 U e X B l P k Z v c m 1 1 b G E 8 L 0 l 0 Z W 1 U e X B l P j x J d G V t U G F 0 a D 5 T Z W N 0 a W 9 u M S 8 y M D E 4 L 1 N v d X J j Z T w v S X R l b V B h d G g + P C 9 J d G V t T G 9 j Y X R p b 2 4 + P F N 0 Y W J s Z U V u d H J p Z X M g L z 4 8 L 0 l 0 Z W 0 + P E l 0 Z W 0 + P E l 0 Z W 1 M b 2 N h d G l v b j 4 8 S X R l b V R 5 c G U + R m 9 y b X V s Y T w v S X R l b V R 5 c G U + P E l 0 Z W 1 Q Y X R o P l N l Y 3 R p b 2 4 x L z I w M T g v M j A x O F 9 T a G V l d D w v S X R l b V B h d G g + P C 9 J d G V t T G 9 j Y X R p b 2 4 + P F N 0 Y W J s Z U V u d H J p Z X M g L z 4 8 L 0 l 0 Z W 0 + P E l 0 Z W 0 + P E l 0 Z W 1 M b 2 N h d G l v b j 4 8 S X R l b V R 5 c G U + R m 9 y b X V s Y T w v S X R l b V R 5 c G U + P E l 0 Z W 1 Q Y X R o P l N l Y 3 R p b 2 4 x L z I w M T g v U H J v b W 9 0 Z W Q l M j B I Z W F k Z X J z P C 9 J d G V t U G F 0 a D 4 8 L 0 l 0 Z W 1 M b 2 N h d G l v b j 4 8 U 3 R h Y m x l R W 5 0 c m l l c y A v P j w v S X R l b T 4 8 S X R l b T 4 8 S X R l b U x v Y 2 F 0 a W 9 u P j x J d G V t V H l w Z T 5 G b 3 J t d W x h P C 9 J d G V t V H l w Z T 4 8 S X R l b V B h d G g + U 2 V j d G l v b j E v M j A x O C 9 D a G F u Z 2 V k J T I w V H l w Z T w v S X R l b V B h d G g + P C 9 J d G V t T G 9 j Y X R p b 2 4 + P F N 0 Y W J s Z U V u d H J p Z X M g L z 4 8 L 0 l 0 Z W 0 + P E l 0 Z W 0 + P E l 0 Z W 1 M b 2 N h d G l v b j 4 8 S X R l b V R 5 c G U + R m 9 y b X V s Y T w v S X R l b V R 5 c G U + P E l 0 Z W 1 Q Y X R o P l N l Y 3 R p b 2 4 x L z I w M T g v U m V t b 3 Z l Z C U y M E 9 0 a G V y J T I w Q 2 9 s d W 1 u c z w v S X R l b V B h d G g + P C 9 J d G V t T G 9 j Y X R p b 2 4 + P F N 0 Y W J s Z U V u d H J p Z X M g L z 4 8 L 0 l 0 Z W 0 + P E l 0 Z W 0 + P E l 0 Z W 1 M b 2 N h d G l v b j 4 8 S X R l b V R 5 c G U + R m 9 y b X V s Y T w v S X R l b V R 5 c G U + P E l 0 Z W 1 Q Y X R o P l N l Y 3 R p b 2 4 x L z I w M T g l M j A o M i k 8 L 0 l 0 Z W 1 Q Y X R o P j w v S X R l b U x v Y 2 F 0 a W 9 u P j x T d G F i b G V F b n R y a W V z P j x F b n R y e S B U e X B l P S J J c 1 B y a X Z h d G U i I F Z h b H V l P S J s M C I g L z 4 8 R W 5 0 c n k g V H l w Z T 0 i T m F 2 a W d h d G l v b l N 0 Z X B O Y W 1 l I i B W Y W x 1 Z T 0 i c 0 5 h d m l n Y X R p b 2 4 i I C 8 + P E V u d H J 5 I F R 5 c G U 9 I k Z p b G x F b m F i b G V k I i B W Y W x 1 Z T 0 i b D E i I C 8 + P E V u d H J 5 I F R 5 c G U 9 I k Z p b G x P Y m p l Y 3 R U e X B l I i B W Y W x 1 Z T 0 i c 1 R h Y m x l I i A v P j x F b n R y e S B U e X B l P S J G a W x s V G 9 E Y X R h T W 9 k Z W x F b m F i b G V k I i B W Y W x 1 Z T 0 i b D A i I C 8 + P E V u d H J 5 I F R 5 c G U 9 I k 5 h b W V V c G R h d G V k Q W Z 0 Z X J G a W x s I i B W Y W x 1 Z T 0 i b D A i I C 8 + P E V u d H J 5 I F R 5 c G U 9 I l J l c 3 V s d F R 5 c G U i I F Z h b H V l P S J z V G F i b G U i I C 8 + P E V u d H J 5 I F R 5 c G U 9 I k J 1 Z m Z l c k 5 l e H R S Z W Z y Z X N o I i B W Y W x 1 Z T 0 i b D E i I C 8 + P E V u d H J 5 I F R 5 c G U 9 I k Z p b G x U Y X J n Z X Q i I F Z h b H V l P S J z X z I w M T h f X z I i I C 8 + P E V u d H J 5 I F R 5 c G U 9 I k Z p b G x l Z E N v b X B s Z X R l U m V z d W x 0 V G 9 X b 3 J r c 2 h l Z X Q i I F Z h b H V l P S J s M S I g L z 4 8 R W 5 0 c n k g V H l w Z T 0 i U m V j b 3 Z l c n l U Y X J n Z X R T a G V l d C I g V m F s d W U 9 I n N Q c m 9 q Z W N 0 I D E i I C 8 + P E V u d H J 5 I F R 5 c G U 9 I l J l Y 2 9 2 Z X J 5 V G F y Z 2 V 0 Q 2 9 s d W 1 u I i B W Y W x 1 Z T 0 i b D E i I C 8 + P E V u d H J 5 I F R 5 c G U 9 I l J l Y 2 9 2 Z X J 5 V G F y Z 2 V 0 U m 9 3 I i B W Y W x 1 Z T 0 i b D c i I C 8 + P E V u d H J 5 I F R 5 c G U 9 I k F k Z G V k V G 9 E Y X R h T W 9 k Z W w i I F Z h b H V l P S J s M C I g L z 4 8 R W 5 0 c n k g V H l w Z T 0 i R m l s b E N v d W 5 0 I i B W Y W x 1 Z T 0 i b D Q w M S I g L z 4 8 R W 5 0 c n k g V H l w Z T 0 i R m l s b E V y c m 9 y Q 2 9 k Z S I g V m F s d W U 9 I n N V b m t u b 3 d u I i A v P j x F b n R y e S B U e X B l P S J G a W x s R X J y b 3 J D b 3 V u d C I g V m F s d W U 9 I m w w I i A v P j x F b n R y e S B U e X B l P S J G a W x s T G F z d F V w Z G F 0 Z W Q i I F Z h b H V l P S J k M j A x O S 0 w M S 0 w N l Q y M j o w N D o y N C 4 y N j M 1 M z U 0 W i I g L z 4 8 R W 5 0 c n k g V H l w Z T 0 i R m l s b E N v b H V t b l R 5 c G V z I i B W Y W x 1 Z T 0 i c 0 F 3 W U R C U T 0 9 I i A v P j x F b n R y e S B U e X B l P S J G a W x s Q 2 9 s d W 1 u T m F t Z X M i I F Z h b H V l P S J z W y Z x d W 9 0 O 0 l 0 Z W 0 g U 0 t V I y Z x d W 9 0 O y w m c X V v d D t D T 0 x P U i Z x d W 9 0 O y w m c X V v d D t R V F k g U 0 9 M R C Z x d W 9 0 O y w m c X V v d D t Q U k l D R S Z x d W 9 0 O 1 0 i I C 8 + P E V u d H J 5 I F R 5 c G U 9 I k Z p b G x T d G F 0 d X M i I F Z h b H V l P S J z Q 2 9 t c G x l d G U i I C 8 + P E V u d H J 5 I F R 5 c G U 9 I l J l b G F 0 a W 9 u c 2 h p c E l u Z m 9 D b 2 5 0 Y W l u Z X I i I F Z h b H V l P S J z e y Z x d W 9 0 O 2 N v b H V t b k N v d W 5 0 J n F 1 b 3 Q 7 O j Q s J n F 1 b 3 Q 7 a 2 V 5 Q 2 9 s d W 1 u T m F t Z X M m c X V v d D s 6 W 1 0 s J n F 1 b 3 Q 7 c X V l c n l S Z W x h d G l v b n N o a X B z J n F 1 b 3 Q 7 O l t d L C Z x d W 9 0 O 2 N v b H V t b k l k Z W 5 0 a X R p Z X M m c X V v d D s 6 W y Z x d W 9 0 O 1 N l Y 3 R p b 2 4 x L z I w M T g g K D I p L 0 N o Y W 5 n Z W Q g V H l w Z S 5 7 S X R l b S B T S 1 U j L D F 9 J n F 1 b 3 Q 7 L C Z x d W 9 0 O 1 N l Y 3 R p b 2 4 x L z I w M T g g K D I p L 0 N o Y W 5 n Z W Q g V H l w Z S 5 7 Q 0 9 M T 1 I s M n 0 m c X V v d D s s J n F 1 b 3 Q 7 U 2 V j d G l v b j E v M j A x O C A o M i k v Q 2 h h b m d l Z C B U e X B l L n t R V F k g U 0 9 M R C w z f S Z x d W 9 0 O y w m c X V v d D t T Z W N 0 a W 9 u M S 8 y M D E 4 I C g y K S 9 D a G F u Z 2 V k I F R 5 c G U u e 1 B S S U N F L D R 9 J n F 1 b 3 Q 7 X S w m c X V v d D t D b 2 x 1 b W 5 D b 3 V u d C Z x d W 9 0 O z o 0 L C Z x d W 9 0 O 0 t l e U N v b H V t b k 5 h b W V z J n F 1 b 3 Q 7 O l t d L C Z x d W 9 0 O 0 N v b H V t b k l k Z W 5 0 a X R p Z X M m c X V v d D s 6 W y Z x d W 9 0 O 1 N l Y 3 R p b 2 4 x L z I w M T g g K D I p L 0 N o Y W 5 n Z W Q g V H l w Z S 5 7 S X R l b S B T S 1 U j L D F 9 J n F 1 b 3 Q 7 L C Z x d W 9 0 O 1 N l Y 3 R p b 2 4 x L z I w M T g g K D I p L 0 N o Y W 5 n Z W Q g V H l w Z S 5 7 Q 0 9 M T 1 I s M n 0 m c X V v d D s s J n F 1 b 3 Q 7 U 2 V j d G l v b j E v M j A x O C A o M i k v Q 2 h h b m d l Z C B U e X B l L n t R V F k g U 0 9 M R C w z f S Z x d W 9 0 O y w m c X V v d D t T Z W N 0 a W 9 u M S 8 y M D E 4 I C g y K S 9 D a G F u Z 2 V k I F R 5 c G U u e 1 B S S U N F L D R 9 J n F 1 b 3 Q 7 X S w m c X V v d D t S Z W x h d G l v b n N o a X B J b m Z v J n F 1 b 3 Q 7 O l t d f S I g L z 4 8 L 1 N 0 Y W J s Z U V u d H J p Z X M + P C 9 J d G V t P j x J d G V t P j x J d G V t T G 9 j Y X R p b 2 4 + P E l 0 Z W 1 U e X B l P k Z v c m 1 1 b G E 8 L 0 l 0 Z W 1 U e X B l P j x J d G V t U G F 0 a D 5 T Z W N 0 a W 9 u M S 8 y M D E 4 J T I w K D I p L 1 N v d X J j Z T w v S X R l b V B h d G g + P C 9 J d G V t T G 9 j Y X R p b 2 4 + P F N 0 Y W J s Z U V u d H J p Z X M g L z 4 8 L 0 l 0 Z W 0 + P E l 0 Z W 0 + P E l 0 Z W 1 M b 2 N h d G l v b j 4 8 S X R l b V R 5 c G U + R m 9 y b X V s Y T w v S X R l b V R 5 c G U + P E l 0 Z W 1 Q Y X R o P l N l Y 3 R p b 2 4 x L z I w M T g l M j A o M i k v M j A x O F 9 T a G V l d D w v S X R l b V B h d G g + P C 9 J d G V t T G 9 j Y X R p b 2 4 + P F N 0 Y W J s Z U V u d H J p Z X M g L z 4 8 L 0 l 0 Z W 0 + P E l 0 Z W 0 + P E l 0 Z W 1 M b 2 N h d G l v b j 4 8 S X R l b V R 5 c G U + R m 9 y b X V s Y T w v S X R l b V R 5 c G U + P E l 0 Z W 1 Q Y X R o P l N l Y 3 R p b 2 4 x L z I w M T g l M j A o M i k v U H J v b W 9 0 Z W Q l M j B I Z W F k Z X J z P C 9 J d G V t U G F 0 a D 4 8 L 0 l 0 Z W 1 M b 2 N h d G l v b j 4 8 U 3 R h Y m x l R W 5 0 c m l l c y A v P j w v S X R l b T 4 8 S X R l b T 4 8 S X R l b U x v Y 2 F 0 a W 9 u P j x J d G V t V H l w Z T 5 G b 3 J t d W x h P C 9 J d G V t V H l w Z T 4 8 S X R l b V B h d G g + U 2 V j d G l v b j E v M j A x O C U y M C g y K S 9 D a G F u Z 2 V k J T I w V H l w Z T w v S X R l b V B h d G g + P C 9 J d G V t T G 9 j Y X R p b 2 4 + P F N 0 Y W J s Z U V u d H J p Z X M g L z 4 8 L 0 l 0 Z W 0 + P E l 0 Z W 0 + P E l 0 Z W 1 M b 2 N h d G l v b j 4 8 S X R l b V R 5 c G U + R m 9 y b X V s Y T w v S X R l b V R 5 c G U + P E l 0 Z W 1 Q Y X R o P l N l Y 3 R p b 2 4 x L z I w M T g l M j A o M i k v U m V t b 3 Z l Z C U y M E 9 0 a G V y J T I w Q 2 9 s d W 1 u c z w v S X R l b V B h d G g + P C 9 J d G V t T G 9 j Y X R p b 2 4 + P F N 0 Y W J s Z U V u d H J p Z X M g L z 4 8 L 0 l 0 Z W 0 + P C 9 J d G V t c z 4 8 L 0 x v Y 2 F s U G F j a 2 F n Z U 1 l d G F k Y X R h R m l s Z T 4 W A A A A U E s F B g A A A A A A A A A A A A A A A A A A A A A A A C Y B A A A B A A A A 0 I y d 3 w E V 0 R G M e g D A T 8 K X 6 w E A A A D b u X P e W 3 d z R K Y s 7 m h 1 C E / L A A A A A A I A A A A A A B B m A A A A A Q A A I A A A A O 7 t x A i 9 L 5 / d a 8 N p 6 J C T / X O 7 D 2 Z R t W d N + D X S J I 8 Q a d M a A A A A A A 6 A A A A A A g A A I A A A A C u / q 1 h J 5 E q P v e o 5 F M O a g l x m 2 a + u G 8 r 7 Y t h + a e 0 2 1 / 8 R U A A A A E Z K q k P 3 N s V a e z O 9 a m J + J n 0 a 0 o h U y P g K f + + x u l Z T 7 U b W R G i c P a j / m a B G h 6 r H D 3 c y + 5 y R p g c u g h y z w p d 6 m p t x M s w F V h 3 3 b N C c Z h 8 + V N e d L j P T Q A A A A A E d G + 4 2 h 7 t x c N b N J h M 7 / T Q X m O J T L K Y K 4 8 N v W M 7 F y l x J F h L 8 D 3 g D F b + n A e R p s x f t H U e W t K h a s d + v w g 7 U r c j q 9 9 8 = < / D a t a M a s h u p > 
</file>

<file path=customXml/item2.xml>��< ? x m l   v e r s i o n = " 1 . 0 "   e n c o d i n g = " U T F - 1 6 " ? > < G e m i n i   x m l n s = " h t t p : / / g e m i n i / p i v o t c u s t o m i z a t i o n / C l i e n t W i n d o w X M L " > < C u s t o m C o n t e n t > < ! [ C D A T A [ I n v o i c e s ] ] > < / C u s t o m C o n t e n t > < / G e m i n i > 
</file>

<file path=customXml/item3.xml>��< ? x m l   v e r s i o n = " 1 . 0 "   e n c o d i n g = " U T F - 1 6 " ? > < G e m i n i   x m l n s = " h t t p : / / g e m i n i / p i v o t c u s t o m i z a t i o n / I s S a n d b o x E m b e d d e d " > < C u s t o m C o n t e n t > < ! [ C D A T A [ y e s ] ] > < / C u s t o m C o n t e n t > < / G e m i n i > 
</file>

<file path=customXml/item4.xml>��< ? x m l   v e r s i o n = " 1 . 0 "   e n c o d i n g = " U T F - 1 6 " ? > < G e m i n i   x m l n s = " h t t p : / / g e m i n i / p i v o t c u s t o m i z a t i o n / M a n u a l C a l c M o d e " > < C u s t o m C o n t e n t > < ! [ C D A T A [ F a l s e ] ] > < / C u s t o m C o n t e n t > < / G e m i n i > 
</file>

<file path=customXml/item5.xml>��< ? x m l   v e r s i o n = " 1 . 0 "   e n c o d i n g = " U T F - 1 6 " ? > < G e m i n i   x m l n s = " h t t p : / / g e m i n i / p i v o t c u s t o m i z a t i o n / S a n d b o x N o n E m p t y " > < C u s t o m C o n t e n t > < ! [ C D A T A [ 1 ] ] > < / C u s t o m C o n t e n t > < / G e m i n i > 
</file>

<file path=customXml/item6.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 C o m m i s s i o n 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 C o m m i s s i o n 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 C o l u m n s \ N a m e < / K e y > < / a : K e y > < a : V a l u e   i : t y p e = " T a b l e W i d g e t B a s e V i e w S t a t e " / > < / a : K e y V a l u e O f D i a g r a m O b j e c t K e y a n y T y p e z b w N T n L X > < a : K e y V a l u e O f D i a g r a m O b j e c t K e y a n y T y p e z b w N T n L X > < a : K e y > < K e y > C o l u m n s \ M o n t h l y   S a l e s < / K e y > < / a : K e y > < a : V a l u e   i : t y p e = " T a b l e W i d g e t B a s e V i e w S t a t e " / > < / a : K e y V a l u e O f D i a g r a m O b j e c t K e y a n y T y p e z b w N T n L X > < a : K e y V a l u e O f D i a g r a m O b j e c t K e y a n y T y p e z b w N T n L X > < a : K e y > < K e y > C o l u m n s \ C o m m i s s i o n   R a t e < / K e y > < / a : K e y > < a : V a l u e   i : t y p e = " T a b l e W i d g e t B a s e V i e w S t a t e " / > < / a : K e y V a l u e O f D i a g r a m O b j e c t K e y a n y T y p e z b w N T n L X > < a : K e y V a l u e O f D i a g r a m O b j e c t K e y a n y T y p e z b w N T n L X > < a : K e y > < K e y > C o l u m n s \ C o m m i s s i o n < / K e y > < / a : K e y > < a : V a l u e   i : t y p e = " T a b l e W i d g e t B a s e V i e w S t a t e " / > < / a : K e y V a l u e O f D i a g r a m O b j e c t K e y a n y T y p e z b w N T n L X > < a : K e y V a l u e O f D i a g r a m O b j e c t K e y a n y T y p e z b w N T n L X > < a : K e y > < K e y > C o l u m n s \ R a n k < / 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 I n v o i c e s 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 I n v o i c e s 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 C o l u m n s \ C o m p a n y   I D < / K e y > < / a : K e y > < a : V a l u e   i : t y p e = " T a b l e W i d g e t B a s e V i e w S t a t e " / > < / a : K e y V a l u e O f D i a g r a m O b j e c t K e y a n y T y p e z b w N T n L X > < a : K e y V a l u e O f D i a g r a m O b j e c t K e y a n y T y p e z b w N T n L X > < a : K e y > < K e y > C o l u m n s \ C o m p a n y < / K e y > < / a : K e y > < a : V a l u e   i : t y p e = " T a b l e W i d g e t B a s e V i e w S t a t e " / > < / a : K e y V a l u e O f D i a g r a m O b j e c t K e y a n y T y p e z b w N T n L X > < a : K e y V a l u e O f D i a g r a m O b j e c t K e y a n y T y p e z b w N T n L X > < a : K e y > < K e y > C o l u m n s \ A d d r e s s < / K e y > < / a : K e y > < a : V a l u e   i : t y p e = " T a b l e W i d g e t B a s e V i e w S t a t e " / > < / a : K e y V a l u e O f D i a g r a m O b j e c t K e y a n y T y p e z b w N T n L X > < a : K e y V a l u e O f D i a g r a m O b j e c t K e y a n y T y p e z b w N T n L X > < a : K e y > < K e y > C o l u m n s \ C i t y < / K e y > < / a : K e y > < a : V a l u e   i : t y p e = " T a b l e W i d g e t B a s e V i e w S t a t e " / > < / a : K e y V a l u e O f D i a g r a m O b j e c t K e y a n y T y p e z b w N T n L X > < a : K e y V a l u e O f D i a g r a m O b j e c t K e y a n y T y p e z b w N T n L X > < a : K e y > < K e y > C o l u m n s \ S t a t e < / K e y > < / a : K e y > < a : V a l u e   i : t y p e = " T a b l e W i d g e t B a s e V i e w S t a t e " / > < / a : K e y V a l u e O f D i a g r a m O b j e c t K e y a n y T y p e z b w N T n L X > < a : K e y V a l u e O f D i a g r a m O b j e c t K e y a n y T y p e z b w N T n L X > < a : K e y > < K e y > C o l u m n s \ S a l e s   R e p < / K e y > < / a : K e y > < a : V a l u e   i : t y p e = " T a b l e W i d g e t B a s e V i e w S t a t e " / > < / a : K e y V a l u e O f D i a g r a m O b j e c t K e y a n y T y p e z b w N T n L X > < a : K e y V a l u e O f D i a g r a m O b j e c t K e y a n y T y p e z b w N T n L X > < a : K e y > < K e y > C o l u m n s \ Z I P < / K e y > < / a : K e y > < a : V a l u e   i : t y p e = " T a b l e W i d g e t B a s e V i e w S t a t e " / > < / a : K e y V a l u e O f D i a g r a m O b j e c t K e y a n y T y p e z b w N T n L X > < a : K e y V a l u e O f D i a g r a m O b j e c t K e y a n y T y p e z b w N T n L X > < a : K e y > < K e y > C o l u m n s \ P h o n e < / K e y > < / a : K e y > < a : V a l u e   i : t y p e = " T a b l e W i d g e t B a s e V i e w S t a t e " / > < / a : K e y V a l u e O f D i a g r a m O b j e c t K e y a n y T y p e z b w N T n L X > < a : K e y V a l u e O f D i a g r a m O b j e c t K e y a n y T y p e z b w N T n L X > < a : K e y > < K e y > C o l u m n s \ F a x < / K e y > < / a : K e y > < a : V a l u e   i : t y p e = " T a b l e W i d g e t B a s e V i e w S t a t e " / > < / a : K e y V a l u e O f D i a g r a m O b j e c t K e y a n y T y p e z b w N T n L X > < a : K e y V a l u e O f D i a g r a m O b j e c t K e y a n y T y p e z b w N T n L X > < a : K e y > < K e y > C o l u m n s \ T y p e < / K e y > < / a : K e y > < a : V a l u e   i : t y p e = " T a b l e W i d g e t B a s e V i e w S t a t e " / > < / a : K e y V a l u e O f D i a g r a m O b j e c t K e y a n y T y p e z b w N T n L X > < a : K e y V a l u e O f D i a g r a m O b j e c t K e y a n y T y p e z b w N T n L X > < a : K e y > < K e y > C o l u m n s \ I n v o i c e s < / K e y > < / a : K e y > < a : V a l u e   i : t y p e = " T a b l e W i d g e t B a s e V i e w S t a t e " / > < / a : K e y V a l u e O f D i a g r a m O b j e c t K e y a n y T y p e z b w N T n L X > < a : K e y V a l u e O f D i a g r a m O b j e c t K e y a n y T y p e z b w N T n L X > < a : K e y > < K e y > C o l u m n s \ P a y m e n t s < / K e y > < / a : K e y > < a : V a l u e   i : t y p e = " T a b l e W i d g e t B a s e V i e w S t a t e " / > < / a : K e y V a l u e O f D i a g r a m O b j e c t K e y a n y T y p e z b w N T n L X > < a : K e y V a l u e O f D i a g r a m O b j e c t K e y a n y T y p e z b w N T n L X > < a : K e y > < K e y > C o l u m n s \ B a l a n c e 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7.xml>��< ? x m l   v e r s i o n = " 1 . 0 "   e n c o d i n g = " U T F - 1 6 " ? > < G e m i n i   x m l n s = " h t t p : / / g e m i n i / p i v o t c u s t o m i z a t i o n / T a b l e X M L _ I n v o i c e s " > < C u s t o m C o n t e n t > < ! [ C D A T A [ < T a b l e W i d g e t G r i d S e r i a l i z a t i o n   x m l n s : x s i = " h t t p : / / w w w . w 3 . o r g / 2 0 0 1 / X M L S c h e m a - i n s t a n c e "   x m l n s : x s d = " h t t p : / / w w w . w 3 . o r g / 2 0 0 1 / X M L S c h e m a " > < C o l u m n S u g g e s t e d T y p e   / > < C o l u m n F o r m a t   / > < C o l u m n A c c u r a c y   / > < C o l u m n C u r r e n c y S y m b o l   / > < C o l u m n P o s i t i v e P a t t e r n   / > < C o l u m n N e g a t i v e P a t t e r n   / > < C o l u m n W i d t h s > < i t e m > < k e y > < s t r i n g > C o m p a n y   I D < / s t r i n g > < / k e y > < v a l u e > < i n t > 1 1 7 < / i n t > < / v a l u e > < / i t e m > < i t e m > < k e y > < s t r i n g > C o m p a n y < / s t r i n g > < / k e y > < v a l u e > < i n t > 9 9 < / i n t > < / v a l u e > < / i t e m > < i t e m > < k e y > < s t r i n g > A d d r e s s < / s t r i n g > < / k e y > < v a l u e > < i n t > 9 1 < / i n t > < / v a l u e > < / i t e m > < i t e m > < k e y > < s t r i n g > C i t y < / s t r i n g > < / k e y > < v a l u e > < i n t > 6 4 < / i n t > < / v a l u e > < / i t e m > < i t e m > < k e y > < s t r i n g > S t a t e < / s t r i n g > < / k e y > < v a l u e > < i n t > 7 2 < / i n t > < / v a l u e > < / i t e m > < i t e m > < k e y > < s t r i n g > S a l e s   R e p < / s t r i n g > < / k e y > < v a l u e > < i n t > 1 0 2 < / i n t > < / v a l u e > < / i t e m > < i t e m > < k e y > < s t r i n g > Z I P < / s t r i n g > < / k e y > < v a l u e > < i n t > 5 9 < / i n t > < / v a l u e > < / i t e m > < i t e m > < k e y > < s t r i n g > P h o n e < / s t r i n g > < / k e y > < v a l u e > < i n t > 7 9 < / i n t > < / v a l u e > < / i t e m > < i t e m > < k e y > < s t r i n g > F a x < / s t r i n g > < / k e y > < v a l u e > < i n t > 6 1 < / i n t > < / v a l u e > < / i t e m > < i t e m > < k e y > < s t r i n g > T y p e < / s t r i n g > < / k e y > < v a l u e > < i n t > 6 9 < / i n t > < / v a l u e > < / i t e m > < i t e m > < k e y > < s t r i n g > I n v o i c e s < / s t r i n g > < / k e y > < v a l u e > < i n t > 9 2 < / i n t > < / v a l u e > < / i t e m > < i t e m > < k e y > < s t r i n g > P a y m e n t s < / s t r i n g > < / k e y > < v a l u e > < i n t > 1 0 2 < / i n t > < / v a l u e > < / i t e m > < i t e m > < k e y > < s t r i n g > B a l a n c e < / s t r i n g > < / k e y > < v a l u e > < i n t > 9 1 < / i n t > < / v a l u e > < / i t e m > < / C o l u m n W i d t h s > < C o l u m n D i s p l a y I n d e x > < i t e m > < k e y > < s t r i n g > C o m p a n y   I D < / s t r i n g > < / k e y > < v a l u e > < i n t > 0 < / i n t > < / v a l u e > < / i t e m > < i t e m > < k e y > < s t r i n g > C o m p a n y < / s t r i n g > < / k e y > < v a l u e > < i n t > 1 < / i n t > < / v a l u e > < / i t e m > < i t e m > < k e y > < s t r i n g > A d d r e s s < / s t r i n g > < / k e y > < v a l u e > < i n t > 2 < / i n t > < / v a l u e > < / i t e m > < i t e m > < k e y > < s t r i n g > C i t y < / s t r i n g > < / k e y > < v a l u e > < i n t > 3 < / i n t > < / v a l u e > < / i t e m > < i t e m > < k e y > < s t r i n g > S t a t e < / s t r i n g > < / k e y > < v a l u e > < i n t > 4 < / i n t > < / v a l u e > < / i t e m > < i t e m > < k e y > < s t r i n g > S a l e s   R e p < / s t r i n g > < / k e y > < v a l u e > < i n t > 5 < / i n t > < / v a l u e > < / i t e m > < i t e m > < k e y > < s t r i n g > Z I P < / s t r i n g > < / k e y > < v a l u e > < i n t > 6 < / i n t > < / v a l u e > < / i t e m > < i t e m > < k e y > < s t r i n g > P h o n e < / s t r i n g > < / k e y > < v a l u e > < i n t > 7 < / i n t > < / v a l u e > < / i t e m > < i t e m > < k e y > < s t r i n g > F a x < / s t r i n g > < / k e y > < v a l u e > < i n t > 8 < / i n t > < / v a l u e > < / i t e m > < i t e m > < k e y > < s t r i n g > T y p e < / s t r i n g > < / k e y > < v a l u e > < i n t > 9 < / i n t > < / v a l u e > < / i t e m > < i t e m > < k e y > < s t r i n g > I n v o i c e s < / s t r i n g > < / k e y > < v a l u e > < i n t > 1 0 < / i n t > < / v a l u e > < / i t e m > < i t e m > < k e y > < s t r i n g > P a y m e n t s < / s t r i n g > < / k e y > < v a l u e > < i n t > 1 1 < / i n t > < / v a l u e > < / i t e m > < i t e m > < k e y > < s t r i n g > B a l a n c e < / s t r i n g > < / k e y > < v a l u e > < i n t > 1 2 < / 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T a b l e O r d e r " > < C u s t o m C o n t e n t > < ! [ C D A T A [ I n v o i c e s , C o m m i s s i o n ] ] > < / C u s t o m C o n t e n t > < / G e m i n i > 
</file>

<file path=customXml/item9.xml>��< ? x m l   v e r s i o n = " 1 . 0 "   e n c o d i n g = " U T F - 1 6 " ? > < G e m i n i   x m l n s = " h t t p : / / g e m i n i / p i v o t c u s t o m i z a t i o n / b 8 1 d e c 8 c - 3 6 2 d - 4 9 e 1 - a 0 3 e - a c c 9 f e a a 1 f e 3 " > < C u s t o m C o n t e n t > < ! [ C D A T A [ < ? x m l   v e r s i o n = " 1 . 0 "   e n c o d i n g = " u t f - 1 6 " ? > < S e t t i n g s > < C a l c u l a t e d F i e l d s > < i t e m > < M e a s u r e N a m e > C o m m i s s i o n   P a i d < / M e a s u r e N a m e > < D i s p l a y N a m e > C o m m i s s i o n   P a i d < / D i s p l a y N a m e > < V i s i b l e > F a l s e < / V i s i b l e > < / i t e m > < / C a l c u l a t e d F i e l d s > < S A H o s t H a s h > 0 < / S A H o s t H a s h > < G e m i n i F i e l d L i s t V i s i b l e > T r u e < / G e m i n i F i e l d L i s t V i s i b l e > < / S e t t i n g s > ] ] > < / C u s t o m C o n t e n t > < / G e m i n i > 
</file>

<file path=customXml/itemProps1.xml><?xml version="1.0" encoding="utf-8"?>
<ds:datastoreItem xmlns:ds="http://schemas.openxmlformats.org/officeDocument/2006/customXml" ds:itemID="{B66A8A6C-C263-4AF5-A11D-1DF2638D1189}">
  <ds:schemaRefs/>
</ds:datastoreItem>
</file>

<file path=customXml/itemProps10.xml><?xml version="1.0" encoding="utf-8"?>
<ds:datastoreItem xmlns:ds="http://schemas.openxmlformats.org/officeDocument/2006/customXml" ds:itemID="{CCD383E4-79F7-47EB-9A69-074D20D0EC5F}">
  <ds:schemaRefs/>
</ds:datastoreItem>
</file>

<file path=customXml/itemProps11.xml><?xml version="1.0" encoding="utf-8"?>
<ds:datastoreItem xmlns:ds="http://schemas.openxmlformats.org/officeDocument/2006/customXml" ds:itemID="{9842E2C7-D10F-4D17-9532-B7C98ACA4614}">
  <ds:schemaRefs/>
</ds:datastoreItem>
</file>

<file path=customXml/itemProps12.xml><?xml version="1.0" encoding="utf-8"?>
<ds:datastoreItem xmlns:ds="http://schemas.openxmlformats.org/officeDocument/2006/customXml" ds:itemID="{35ADF629-ECC8-42D3-98B7-D376E02D4122}">
  <ds:schemaRefs/>
</ds:datastoreItem>
</file>

<file path=customXml/itemProps13.xml><?xml version="1.0" encoding="utf-8"?>
<ds:datastoreItem xmlns:ds="http://schemas.openxmlformats.org/officeDocument/2006/customXml" ds:itemID="{1E98F1D1-172A-4C7E-971E-53DFE41AF837}">
  <ds:schemaRefs/>
</ds:datastoreItem>
</file>

<file path=customXml/itemProps14.xml><?xml version="1.0" encoding="utf-8"?>
<ds:datastoreItem xmlns:ds="http://schemas.openxmlformats.org/officeDocument/2006/customXml" ds:itemID="{4D82BE89-CC77-4432-830C-D46CCA171E15}">
  <ds:schemaRefs/>
</ds:datastoreItem>
</file>

<file path=customXml/itemProps15.xml><?xml version="1.0" encoding="utf-8"?>
<ds:datastoreItem xmlns:ds="http://schemas.openxmlformats.org/officeDocument/2006/customXml" ds:itemID="{DB464687-F5DE-48C2-9C46-FC75192A2253}">
  <ds:schemaRefs/>
</ds:datastoreItem>
</file>

<file path=customXml/itemProps16.xml><?xml version="1.0" encoding="utf-8"?>
<ds:datastoreItem xmlns:ds="http://schemas.openxmlformats.org/officeDocument/2006/customXml" ds:itemID="{7CBA8260-2C61-46E0-BD13-97C6EA38935C}">
  <ds:schemaRefs/>
</ds:datastoreItem>
</file>

<file path=customXml/itemProps17.xml><?xml version="1.0" encoding="utf-8"?>
<ds:datastoreItem xmlns:ds="http://schemas.openxmlformats.org/officeDocument/2006/customXml" ds:itemID="{36F16929-8091-4FC9-B7B2-3FC8552CBE84}">
  <ds:schemaRefs/>
</ds:datastoreItem>
</file>

<file path=customXml/itemProps18.xml><?xml version="1.0" encoding="utf-8"?>
<ds:datastoreItem xmlns:ds="http://schemas.openxmlformats.org/officeDocument/2006/customXml" ds:itemID="{13C067C8-233C-449F-864B-5D719374C3E2}">
  <ds:schemaRefs/>
</ds:datastoreItem>
</file>

<file path=customXml/itemProps19.xml><?xml version="1.0" encoding="utf-8"?>
<ds:datastoreItem xmlns:ds="http://schemas.openxmlformats.org/officeDocument/2006/customXml" ds:itemID="{24A41C66-5F77-44BD-B67E-229779DA6024}">
  <ds:schemaRefs>
    <ds:schemaRef ds:uri="http://schemas.microsoft.com/DataMashup"/>
  </ds:schemaRefs>
</ds:datastoreItem>
</file>

<file path=customXml/itemProps2.xml><?xml version="1.0" encoding="utf-8"?>
<ds:datastoreItem xmlns:ds="http://schemas.openxmlformats.org/officeDocument/2006/customXml" ds:itemID="{8C06F084-E8EC-415C-BF6F-1CEA8D7E630B}">
  <ds:schemaRefs/>
</ds:datastoreItem>
</file>

<file path=customXml/itemProps3.xml><?xml version="1.0" encoding="utf-8"?>
<ds:datastoreItem xmlns:ds="http://schemas.openxmlformats.org/officeDocument/2006/customXml" ds:itemID="{C0C1F467-393E-48F6-80F8-2419F3BD74AB}">
  <ds:schemaRefs/>
</ds:datastoreItem>
</file>

<file path=customXml/itemProps4.xml><?xml version="1.0" encoding="utf-8"?>
<ds:datastoreItem xmlns:ds="http://schemas.openxmlformats.org/officeDocument/2006/customXml" ds:itemID="{5152857A-8F6C-430A-85A2-36C2FF02DD32}">
  <ds:schemaRefs/>
</ds:datastoreItem>
</file>

<file path=customXml/itemProps5.xml><?xml version="1.0" encoding="utf-8"?>
<ds:datastoreItem xmlns:ds="http://schemas.openxmlformats.org/officeDocument/2006/customXml" ds:itemID="{70E7055C-5479-4B47-A084-FF1AEA579239}">
  <ds:schemaRefs/>
</ds:datastoreItem>
</file>

<file path=customXml/itemProps6.xml><?xml version="1.0" encoding="utf-8"?>
<ds:datastoreItem xmlns:ds="http://schemas.openxmlformats.org/officeDocument/2006/customXml" ds:itemID="{2E88D37A-FDD3-4C22-81E0-702F27F2B8D2}">
  <ds:schemaRefs/>
</ds:datastoreItem>
</file>

<file path=customXml/itemProps7.xml><?xml version="1.0" encoding="utf-8"?>
<ds:datastoreItem xmlns:ds="http://schemas.openxmlformats.org/officeDocument/2006/customXml" ds:itemID="{ED0ADBB0-1E26-4934-98AB-093900A5730D}">
  <ds:schemaRefs/>
</ds:datastoreItem>
</file>

<file path=customXml/itemProps8.xml><?xml version="1.0" encoding="utf-8"?>
<ds:datastoreItem xmlns:ds="http://schemas.openxmlformats.org/officeDocument/2006/customXml" ds:itemID="{01AECEB3-926B-4DA1-9099-7E9655FAE3B1}">
  <ds:schemaRefs/>
</ds:datastoreItem>
</file>

<file path=customXml/itemProps9.xml><?xml version="1.0" encoding="utf-8"?>
<ds:datastoreItem xmlns:ds="http://schemas.openxmlformats.org/officeDocument/2006/customXml" ds:itemID="{E6A71909-AF7C-45E4-9795-B2E44708481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Instructions</vt:lpstr>
      <vt:lpstr>Project 1</vt:lpstr>
      <vt:lpstr>Project 2</vt:lpstr>
      <vt:lpstr>Project 3</vt:lpstr>
      <vt:lpstr>Project 4</vt:lpstr>
      <vt:lpstr>Project 5</vt:lpstr>
      <vt:lpstr>TTEVOO Invoices</vt:lpstr>
      <vt:lpstr>TTEVOO Commission</vt:lpstr>
      <vt:lpstr>DISCLAIMER</vt:lpstr>
      <vt:lpstr>DOH</vt:lpstr>
      <vt:lpstr>GROSS_PAY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2016-11-10T06:00:31Z</dcterms:created>
  <dcterms:modified xsi:type="dcterms:W3CDTF">2019-01-06T22:16:59Z</dcterms:modified>
</cp:coreProperties>
</file>